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Summary" sheetId="2" r:id="rId6"/>
    <sheet name="SFR Portfolios"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<sst xmlns="http://schemas.openxmlformats.org/spreadsheetml/2006/main" uniqueCount="74">
  <si>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</si>
  <si>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</si>
  <si>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</si>
  <si>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</si>
  <si>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Summary</t>
  </si>
  <si>
    <t>Table 1</t>
  </si>
  <si>
    <t>Realized Returns (Full Cycle Projects)</t>
  </si>
  <si>
    <t>Project:</t>
  </si>
  <si>
    <t>Name of Project:</t>
  </si>
  <si>
    <t>Project Type:</t>
  </si>
  <si>
    <t>Business Plan:</t>
  </si>
  <si>
    <t>City:</t>
  </si>
  <si>
    <t>State:</t>
  </si>
  <si>
    <t>Start Date:</t>
  </si>
  <si>
    <t>Estimated Date of Disposition:</t>
  </si>
  <si>
    <t>Total Capitalization:</t>
  </si>
  <si>
    <t>Total Equity:</t>
  </si>
  <si>
    <t>Sponsor Co-Investment:</t>
  </si>
  <si>
    <t>Projected Deal IRR:</t>
  </si>
  <si>
    <t>Projected Deal Multiple:</t>
  </si>
  <si>
    <t>Projected/Realized LP IRR:</t>
  </si>
  <si>
    <t>Projected/Realized LP Multiple:</t>
  </si>
  <si>
    <t>Projected/Realized GP IRR:</t>
  </si>
  <si>
    <t>Projected/Realized GP Multiple:</t>
  </si>
  <si>
    <t>Going-In Cap Rate:</t>
  </si>
  <si>
    <t>Exit Cap Rate:</t>
  </si>
  <si>
    <t>Additional Comments:</t>
  </si>
  <si>
    <t>Dartnell LP, GA/AL</t>
  </si>
  <si>
    <t>SFR</t>
  </si>
  <si>
    <t>Portfolio Sale</t>
  </si>
  <si>
    <t>Various</t>
  </si>
  <si>
    <t>GA/AL</t>
  </si>
  <si>
    <t>1/1/2016-12/31/2017</t>
  </si>
  <si>
    <t>5/1/2016-6/30/2018</t>
  </si>
  <si>
    <t>Fixed 9%</t>
  </si>
  <si>
    <t>N/A</t>
  </si>
  <si>
    <t>Infinite</t>
  </si>
  <si>
    <t>Realized</t>
  </si>
  <si>
    <t>ROI Dline, GA/AL</t>
  </si>
  <si>
    <t>6/1/2017-3/1/2017</t>
  </si>
  <si>
    <t>1/1/2020-12/31/2020</t>
  </si>
  <si>
    <t>SFR Portfolios</t>
  </si>
  <si>
    <t>Project</t>
  </si>
  <si>
    <t>Date</t>
  </si>
  <si>
    <t>Transaction Volume</t>
  </si>
  <si>
    <t>Buyer</t>
  </si>
  <si>
    <t>Asset Type</t>
  </si>
  <si>
    <t>Point One Holdings</t>
  </si>
  <si>
    <t>Precise CROF</t>
  </si>
  <si>
    <t>The American Home</t>
  </si>
  <si>
    <t>Colony American Homes</t>
  </si>
  <si>
    <t>TIM - BUSB</t>
  </si>
  <si>
    <t>ARP - Own America</t>
  </si>
  <si>
    <t>643 Capital</t>
  </si>
  <si>
    <t>MNSF (Gorelick Brothers)</t>
  </si>
  <si>
    <t>The Dominion Group</t>
  </si>
  <si>
    <t>ROIPGM</t>
  </si>
  <si>
    <t>RWN Turnkey Fund I</t>
  </si>
  <si>
    <t>* This is a simplified list of the major funds that TWG represented directly in acquisisiton. During this span of time TWG analyzed portfolios of over 2,000 residential assets totaling over $150,000,000 and sold additional homes and portfolios to individual investors, investor groups, and other institutational agregators such as:</t>
  </si>
  <si>
    <t>Transactions Volume</t>
  </si>
  <si>
    <t>Key Buyers:</t>
  </si>
  <si>
    <t>Volume ($)</t>
  </si>
  <si>
    <t>Key Properties</t>
  </si>
  <si>
    <t>Progressive</t>
  </si>
  <si>
    <t>Avg. Trans. ($)</t>
  </si>
  <si>
    <t>Haven Brook Homes</t>
  </si>
  <si>
    <t>Invitation Homes (Black Stone)</t>
  </si>
  <si>
    <t>Units</t>
  </si>
  <si>
    <t>Buy PD (Properties Direct)</t>
  </si>
  <si>
    <t>AHR</t>
  </si>
  <si>
    <t>Blue Mountain Homes</t>
  </si>
  <si>
    <t>Silver Bay Capital</t>
  </si>
  <si>
    <t>US Invest</t>
  </si>
  <si>
    <t>Waypoint-Starwood</t>
  </si>
</sst>
</file>

<file path=xl/styles.xml><?xml version="1.0" encoding="utf-8"?>
<styleSheet xmlns="http://schemas.openxmlformats.org/spreadsheetml/2006/main">
  <numFmts count="7">
    <numFmt numFmtId="0" formatCode="General"/>
    <numFmt numFmtId="59" formatCode="&quot;$&quot;#,##0"/>
    <numFmt numFmtId="60" formatCode="0.0%"/>
    <numFmt numFmtId="61" formatCode="#,##0.00&quot;x&quot;"/>
    <numFmt numFmtId="62" formatCode="&quot;Project &quot;0"/>
    <numFmt numFmtId="63" formatCode="&quot;$&quot;#,##0&quot; &quot;;(&quot;$&quot;#,##0)"/>
    <numFmt numFmtId="64" formatCode="0.00&quot;x&quot;"/>
  </numFmts>
  <fonts count="10">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sz val="11"/>
      <color indexed="8"/>
      <name val="Calibri"/>
    </font>
    <font>
      <sz val="11"/>
      <color indexed="8"/>
      <name val="Garamond"/>
    </font>
    <font>
      <b val="1"/>
      <sz val="11"/>
      <color indexed="12"/>
      <name val="Garamond"/>
    </font>
    <font>
      <b val="1"/>
      <sz val="11"/>
      <color indexed="8"/>
      <name val="Garamond"/>
    </font>
  </fonts>
  <fills count="8">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9">
    <border>
      <left/>
      <right/>
      <top/>
      <bottom/>
      <diagonal/>
    </border>
    <border>
      <left style="thin">
        <color indexed="13"/>
      </left>
      <right/>
      <top style="thin">
        <color indexed="13"/>
      </top>
      <bottom/>
      <diagonal/>
    </border>
    <border>
      <left/>
      <right/>
      <top style="thin">
        <color indexed="13"/>
      </top>
      <bottom/>
      <diagonal/>
    </border>
    <border>
      <left/>
      <right style="thin">
        <color indexed="13"/>
      </right>
      <top style="thin">
        <color indexed="13"/>
      </top>
      <bottom/>
      <diagonal/>
    </border>
    <border>
      <left style="thin">
        <color indexed="13"/>
      </left>
      <right/>
      <top/>
      <bottom/>
      <diagonal/>
    </border>
    <border>
      <left/>
      <right/>
      <top/>
      <bottom/>
      <diagonal/>
    </border>
    <border>
      <left/>
      <right style="thin">
        <color indexed="13"/>
      </right>
      <top/>
      <bottom/>
      <diagonal/>
    </border>
    <border>
      <left/>
      <right/>
      <top/>
      <bottom style="thin">
        <color indexed="8"/>
      </bottom>
      <diagonal/>
    </border>
    <border>
      <left style="thin">
        <color indexed="13"/>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top style="thin">
        <color indexed="8"/>
      </top>
      <bottom/>
      <diagonal/>
    </border>
    <border>
      <left style="thin">
        <color indexed="13"/>
      </left>
      <right/>
      <top/>
      <bottom style="thin">
        <color indexed="13"/>
      </bottom>
      <diagonal/>
    </border>
    <border>
      <left/>
      <right/>
      <top/>
      <bottom style="thin">
        <color indexed="13"/>
      </bottom>
      <diagonal/>
    </border>
    <border>
      <left/>
      <right style="thin">
        <color indexed="13"/>
      </right>
      <top/>
      <bottom style="thin">
        <color indexed="13"/>
      </bottom>
      <diagonal/>
    </border>
    <border>
      <left/>
      <right/>
      <top style="thin">
        <color indexed="13"/>
      </top>
      <bottom style="thin">
        <color indexed="8"/>
      </bottom>
      <diagonal/>
    </border>
    <border>
      <left/>
      <right style="thin">
        <color indexed="13"/>
      </right>
      <top style="thin">
        <color indexed="13"/>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style="thin">
        <color indexed="13"/>
      </right>
      <top style="thin">
        <color indexed="8"/>
      </top>
      <bottom/>
      <diagonal/>
    </border>
    <border>
      <left/>
      <right style="thin">
        <color indexed="13"/>
      </right>
      <top/>
      <bottom style="thin">
        <color indexed="8"/>
      </bottom>
      <diagonal/>
    </border>
    <border>
      <left/>
      <right style="thin">
        <color indexed="13"/>
      </right>
      <top style="thin">
        <color indexed="8"/>
      </top>
      <bottom style="thin">
        <color indexed="8"/>
      </bottom>
      <diagonal/>
    </border>
    <border>
      <left style="thin">
        <color indexed="8"/>
      </left>
      <right style="thin">
        <color indexed="8"/>
      </right>
      <top/>
      <bottom/>
      <diagonal/>
    </border>
    <border>
      <left/>
      <right style="thin">
        <color indexed="8"/>
      </right>
      <top/>
      <bottom style="thin">
        <color indexed="13"/>
      </bottom>
      <diagonal/>
    </border>
  </borders>
  <cellStyleXfs count="1">
    <xf numFmtId="0" fontId="0" applyNumberFormat="0" applyFont="1" applyFill="0" applyBorder="0" applyAlignment="1" applyProtection="0">
      <alignment vertical="bottom"/>
    </xf>
  </cellStyleXfs>
  <cellXfs count="92">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0" applyFont="1" applyFill="1" applyBorder="1" applyAlignment="1" applyProtection="0">
      <alignment vertical="bottom"/>
    </xf>
    <xf numFmtId="0" fontId="0" fillId="4" borderId="2" applyNumberFormat="0" applyFont="1" applyFill="1" applyBorder="1" applyAlignment="1" applyProtection="0">
      <alignment vertical="bottom"/>
    </xf>
    <xf numFmtId="0" fontId="0" fillId="4" borderId="3" applyNumberFormat="0" applyFont="1" applyFill="1" applyBorder="1" applyAlignment="1" applyProtection="0">
      <alignment vertical="bottom"/>
    </xf>
    <xf numFmtId="0" fontId="0" fillId="4"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49" fontId="6" fillId="5" borderId="5" applyNumberFormat="1" applyFont="1" applyFill="1" applyBorder="1" applyAlignment="1" applyProtection="0">
      <alignment vertical="bottom"/>
    </xf>
    <xf numFmtId="0" fontId="0" fillId="4" borderId="6" applyNumberFormat="0" applyFont="1" applyFill="1" applyBorder="1" applyAlignment="1" applyProtection="0">
      <alignment vertical="bottom"/>
    </xf>
    <xf numFmtId="0" fontId="0" fillId="4" borderId="7" applyNumberFormat="0" applyFont="1" applyFill="1" applyBorder="1" applyAlignment="1" applyProtection="0">
      <alignment vertical="bottom"/>
    </xf>
    <xf numFmtId="59" fontId="7" fillId="4" borderId="7" applyNumberFormat="1" applyFont="1" applyFill="1" applyBorder="1" applyAlignment="1" applyProtection="0">
      <alignment horizontal="center" vertical="bottom"/>
    </xf>
    <xf numFmtId="60" fontId="7" fillId="4" borderId="7" applyNumberFormat="1" applyFont="1" applyFill="1" applyBorder="1" applyAlignment="1" applyProtection="0">
      <alignment horizontal="center" vertical="bottom"/>
    </xf>
    <xf numFmtId="61" fontId="7" fillId="4" borderId="7" applyNumberFormat="1" applyFont="1" applyFill="1" applyBorder="1" applyAlignment="1" applyProtection="0">
      <alignment horizontal="center" vertical="bottom"/>
    </xf>
    <xf numFmtId="10" fontId="7" fillId="4" borderId="7" applyNumberFormat="1" applyFont="1" applyFill="1" applyBorder="1" applyAlignment="1" applyProtection="0">
      <alignment horizontal="center" vertical="bottom"/>
    </xf>
    <xf numFmtId="0" fontId="0" fillId="4" borderId="8" applyNumberFormat="0" applyFont="1" applyFill="1" applyBorder="1" applyAlignment="1" applyProtection="0">
      <alignment vertical="bottom"/>
    </xf>
    <xf numFmtId="49" fontId="8" fillId="6" borderId="9" applyNumberFormat="1" applyFont="1" applyFill="1" applyBorder="1" applyAlignment="1" applyProtection="0">
      <alignment horizontal="center" vertical="bottom" wrapText="1"/>
    </xf>
    <xf numFmtId="49" fontId="8" fillId="6" borderId="10" applyNumberFormat="1" applyFont="1" applyFill="1" applyBorder="1" applyAlignment="1" applyProtection="0">
      <alignment horizontal="center" vertical="bottom" wrapText="1"/>
    </xf>
    <xf numFmtId="49" fontId="8" fillId="6" borderId="11" applyNumberFormat="1" applyFont="1" applyFill="1" applyBorder="1" applyAlignment="1" applyProtection="0">
      <alignment horizontal="center" vertical="bottom" wrapText="1"/>
    </xf>
    <xf numFmtId="0" fontId="0" fillId="4" borderId="12" applyNumberFormat="0" applyFont="1" applyFill="1" applyBorder="1" applyAlignment="1" applyProtection="0">
      <alignment vertical="bottom"/>
    </xf>
    <xf numFmtId="49" fontId="8" fillId="4" borderId="6" applyNumberFormat="1" applyFont="1" applyFill="1" applyBorder="1" applyAlignment="1" applyProtection="0">
      <alignment horizontal="center" vertical="bottom"/>
    </xf>
    <xf numFmtId="62" fontId="7" fillId="4" borderId="13" applyNumberFormat="1" applyFont="1" applyFill="1" applyBorder="1" applyAlignment="1" applyProtection="0">
      <alignment horizontal="center" vertical="bottom"/>
    </xf>
    <xf numFmtId="49" fontId="7" fillId="7" borderId="13" applyNumberFormat="1" applyFont="1" applyFill="1" applyBorder="1" applyAlignment="1" applyProtection="0">
      <alignment horizontal="left" vertical="bottom"/>
    </xf>
    <xf numFmtId="49" fontId="7" fillId="7" borderId="13" applyNumberFormat="1" applyFont="1" applyFill="1" applyBorder="1" applyAlignment="1" applyProtection="0">
      <alignment horizontal="center" vertical="bottom"/>
    </xf>
    <xf numFmtId="59" fontId="7" fillId="7" borderId="13" applyNumberFormat="1" applyFont="1" applyFill="1" applyBorder="1" applyAlignment="1" applyProtection="0">
      <alignment horizontal="center" vertical="bottom"/>
    </xf>
    <xf numFmtId="63" fontId="7" fillId="7" borderId="13" applyNumberFormat="1" applyFont="1" applyFill="1" applyBorder="1" applyAlignment="1" applyProtection="0">
      <alignment horizontal="center" vertical="bottom"/>
    </xf>
    <xf numFmtId="60" fontId="7" fillId="7" borderId="13" applyNumberFormat="1" applyFont="1" applyFill="1" applyBorder="1" applyAlignment="1" applyProtection="0">
      <alignment horizontal="center" vertical="bottom"/>
    </xf>
    <xf numFmtId="64" fontId="7" fillId="7" borderId="13" applyNumberFormat="1" applyFont="1" applyFill="1" applyBorder="1" applyAlignment="1" applyProtection="0">
      <alignment horizontal="center" vertical="bottom"/>
    </xf>
    <xf numFmtId="49" fontId="7" fillId="4" borderId="5" applyNumberFormat="1" applyFont="1" applyFill="1" applyBorder="1" applyAlignment="1" applyProtection="0">
      <alignment vertical="bottom"/>
    </xf>
    <xf numFmtId="62" fontId="7" fillId="4" borderId="5" applyNumberFormat="1" applyFont="1" applyFill="1" applyBorder="1" applyAlignment="1" applyProtection="0">
      <alignment horizontal="center" vertical="bottom"/>
    </xf>
    <xf numFmtId="49" fontId="7" fillId="7" borderId="5" applyNumberFormat="1" applyFont="1" applyFill="1" applyBorder="1" applyAlignment="1" applyProtection="0">
      <alignment horizontal="left" vertical="bottom"/>
    </xf>
    <xf numFmtId="49" fontId="7" fillId="7" borderId="5" applyNumberFormat="1" applyFont="1" applyFill="1" applyBorder="1" applyAlignment="1" applyProtection="0">
      <alignment horizontal="center" vertical="bottom"/>
    </xf>
    <xf numFmtId="59" fontId="7" fillId="7" borderId="5" applyNumberFormat="1" applyFont="1" applyFill="1" applyBorder="1" applyAlignment="1" applyProtection="0">
      <alignment horizontal="center" vertical="bottom"/>
    </xf>
    <xf numFmtId="63" fontId="7" fillId="7" borderId="5" applyNumberFormat="1" applyFont="1" applyFill="1" applyBorder="1" applyAlignment="1" applyProtection="0">
      <alignment horizontal="center" vertical="bottom"/>
    </xf>
    <xf numFmtId="60" fontId="7" fillId="7" borderId="5" applyNumberFormat="1" applyFont="1" applyFill="1" applyBorder="1" applyAlignment="1" applyProtection="0">
      <alignment horizontal="center" vertical="bottom"/>
    </xf>
    <xf numFmtId="64" fontId="7" fillId="7" borderId="5" applyNumberFormat="1" applyFont="1" applyFill="1" applyBorder="1" applyAlignment="1" applyProtection="0">
      <alignment horizontal="center" vertical="bottom"/>
    </xf>
    <xf numFmtId="3" fontId="0" fillId="4" borderId="5" applyNumberFormat="1" applyFont="1" applyFill="1" applyBorder="1" applyAlignment="1" applyProtection="0">
      <alignment vertical="bottom"/>
    </xf>
    <xf numFmtId="0" fontId="0" fillId="4" borderId="14" applyNumberFormat="0" applyFont="1" applyFill="1" applyBorder="1" applyAlignment="1" applyProtection="0">
      <alignment vertical="bottom"/>
    </xf>
    <xf numFmtId="0" fontId="0" fillId="4" borderId="15" applyNumberFormat="0" applyFont="1" applyFill="1" applyBorder="1" applyAlignment="1" applyProtection="0">
      <alignment vertical="bottom"/>
    </xf>
    <xf numFmtId="0" fontId="0" fillId="4" borderId="16" applyNumberFormat="0" applyFont="1" applyFill="1" applyBorder="1" applyAlignment="1" applyProtection="0">
      <alignment vertical="bottom"/>
    </xf>
    <xf numFmtId="0" fontId="0" applyNumberFormat="1" applyFont="1" applyFill="0" applyBorder="0" applyAlignment="1" applyProtection="0">
      <alignment vertical="bottom"/>
    </xf>
    <xf numFmtId="0" fontId="0" fillId="4" borderId="17" applyNumberFormat="0" applyFont="1" applyFill="1" applyBorder="1" applyAlignment="1" applyProtection="0">
      <alignment vertical="bottom"/>
    </xf>
    <xf numFmtId="0" fontId="0" fillId="4" borderId="18" applyNumberFormat="0" applyFont="1" applyFill="1" applyBorder="1" applyAlignment="1" applyProtection="0">
      <alignment vertical="bottom"/>
    </xf>
    <xf numFmtId="49" fontId="8" fillId="6" borderId="9" applyNumberFormat="1" applyFont="1" applyFill="1" applyBorder="1" applyAlignment="1" applyProtection="0">
      <alignment horizontal="center" vertical="bottom"/>
    </xf>
    <xf numFmtId="49" fontId="8" fillId="6" borderId="10" applyNumberFormat="1" applyFont="1" applyFill="1" applyBorder="1" applyAlignment="1" applyProtection="0">
      <alignment horizontal="center" vertical="bottom"/>
    </xf>
    <xf numFmtId="49" fontId="8" fillId="6" borderId="10" applyNumberFormat="1" applyFont="1" applyFill="1" applyBorder="1" applyAlignment="1" applyProtection="0">
      <alignment horizontal="left" vertical="bottom"/>
    </xf>
    <xf numFmtId="49" fontId="8" fillId="6" borderId="11" applyNumberFormat="1" applyFont="1" applyFill="1" applyBorder="1" applyAlignment="1" applyProtection="0">
      <alignment horizontal="center" vertical="bottom"/>
    </xf>
    <xf numFmtId="62" fontId="7" fillId="4" borderId="19" applyNumberFormat="1" applyFont="1" applyFill="1" applyBorder="1" applyAlignment="1" applyProtection="0">
      <alignment horizontal="center" vertical="bottom"/>
    </xf>
    <xf numFmtId="0" fontId="7" fillId="4" borderId="13" applyNumberFormat="1" applyFont="1" applyFill="1" applyBorder="1" applyAlignment="1" applyProtection="0">
      <alignment horizontal="center" vertical="bottom"/>
    </xf>
    <xf numFmtId="63" fontId="7" fillId="4" borderId="13" applyNumberFormat="1" applyFont="1" applyFill="1" applyBorder="1" applyAlignment="1" applyProtection="0">
      <alignment horizontal="center" vertical="bottom"/>
    </xf>
    <xf numFmtId="49" fontId="0" fillId="4" borderId="13" applyNumberFormat="1" applyFont="1" applyFill="1" applyBorder="1" applyAlignment="1" applyProtection="0">
      <alignment vertical="bottom"/>
    </xf>
    <xf numFmtId="49" fontId="7" fillId="4" borderId="20" applyNumberFormat="1" applyFont="1" applyFill="1" applyBorder="1" applyAlignment="1" applyProtection="0">
      <alignment horizontal="center" vertical="bottom"/>
    </xf>
    <xf numFmtId="62" fontId="7" fillId="4" borderId="12" applyNumberFormat="1" applyFont="1" applyFill="1" applyBorder="1" applyAlignment="1" applyProtection="0">
      <alignment horizontal="center" vertical="bottom"/>
    </xf>
    <xf numFmtId="0" fontId="7" fillId="4" borderId="5" applyNumberFormat="0" applyFont="1" applyFill="1" applyBorder="1" applyAlignment="1" applyProtection="0">
      <alignment horizontal="center" vertical="bottom"/>
    </xf>
    <xf numFmtId="49" fontId="0" fillId="4" borderId="5" applyNumberFormat="1" applyFont="1" applyFill="1" applyBorder="1" applyAlignment="1" applyProtection="0">
      <alignment vertical="bottom"/>
    </xf>
    <xf numFmtId="49" fontId="7" fillId="4" borderId="21" applyNumberFormat="1" applyFont="1" applyFill="1" applyBorder="1" applyAlignment="1" applyProtection="0">
      <alignment horizontal="center" vertical="bottom"/>
    </xf>
    <xf numFmtId="0" fontId="7" fillId="4" borderId="5" applyNumberFormat="1" applyFont="1" applyFill="1" applyBorder="1" applyAlignment="1" applyProtection="0">
      <alignment horizontal="center" vertical="bottom"/>
    </xf>
    <xf numFmtId="63" fontId="7" fillId="4" borderId="5" applyNumberFormat="1" applyFont="1" applyFill="1" applyBorder="1" applyAlignment="1" applyProtection="0">
      <alignment horizontal="center" vertical="bottom"/>
    </xf>
    <xf numFmtId="62" fontId="7" fillId="4" borderId="22" applyNumberFormat="1" applyFont="1" applyFill="1" applyBorder="1" applyAlignment="1" applyProtection="0">
      <alignment horizontal="center" vertical="bottom"/>
    </xf>
    <xf numFmtId="0" fontId="7" fillId="4" borderId="7" applyNumberFormat="1" applyFont="1" applyFill="1" applyBorder="1" applyAlignment="1" applyProtection="0">
      <alignment horizontal="center" vertical="bottom"/>
    </xf>
    <xf numFmtId="63" fontId="7" fillId="4" borderId="7" applyNumberFormat="1" applyFont="1" applyFill="1" applyBorder="1" applyAlignment="1" applyProtection="0">
      <alignment horizontal="center" vertical="bottom"/>
    </xf>
    <xf numFmtId="49" fontId="0" fillId="4" borderId="7" applyNumberFormat="1" applyFont="1" applyFill="1" applyBorder="1" applyAlignment="1" applyProtection="0">
      <alignment vertical="bottom"/>
    </xf>
    <xf numFmtId="49" fontId="7" fillId="4" borderId="23" applyNumberFormat="1" applyFont="1" applyFill="1" applyBorder="1" applyAlignment="1" applyProtection="0">
      <alignment horizontal="center" vertical="bottom"/>
    </xf>
    <xf numFmtId="0" fontId="7" fillId="4" borderId="13" applyNumberFormat="0" applyFont="1" applyFill="1" applyBorder="1" applyAlignment="1" applyProtection="0">
      <alignment horizontal="right" vertical="bottom"/>
    </xf>
    <xf numFmtId="0" fontId="7" fillId="4" borderId="13" applyNumberFormat="0" applyFont="1" applyFill="1" applyBorder="1" applyAlignment="1" applyProtection="0">
      <alignment horizontal="center" vertical="bottom"/>
    </xf>
    <xf numFmtId="0" fontId="0" fillId="4" borderId="13" applyNumberFormat="0" applyFont="1" applyFill="1" applyBorder="1" applyAlignment="1" applyProtection="0">
      <alignment vertical="bottom"/>
    </xf>
    <xf numFmtId="0" fontId="0" fillId="4" borderId="24" applyNumberFormat="0" applyFont="1" applyFill="1" applyBorder="1" applyAlignment="1" applyProtection="0">
      <alignment vertical="bottom"/>
    </xf>
    <xf numFmtId="49" fontId="7" fillId="4" borderId="5" applyNumberFormat="1" applyFont="1" applyFill="1" applyBorder="1" applyAlignment="1" applyProtection="0">
      <alignment horizontal="left" vertical="top" wrapText="1"/>
    </xf>
    <xf numFmtId="0" fontId="7" fillId="4" borderId="5" applyNumberFormat="0" applyFont="1" applyFill="1" applyBorder="1" applyAlignment="1" applyProtection="0">
      <alignment horizontal="left" vertical="top" wrapText="1"/>
    </xf>
    <xf numFmtId="0" fontId="7" fillId="4" borderId="6" applyNumberFormat="0" applyFont="1" applyFill="1" applyBorder="1" applyAlignment="1" applyProtection="0">
      <alignment horizontal="left" vertical="top" wrapText="1"/>
    </xf>
    <xf numFmtId="0" fontId="0" fillId="4" borderId="25" applyNumberFormat="0" applyFont="1" applyFill="1" applyBorder="1" applyAlignment="1" applyProtection="0">
      <alignment vertical="bottom"/>
    </xf>
    <xf numFmtId="1" fontId="8" fillId="6" borderId="11" applyNumberFormat="1" applyFont="1" applyFill="1" applyBorder="1" applyAlignment="1" applyProtection="0">
      <alignment horizontal="center" vertical="bottom"/>
    </xf>
    <xf numFmtId="1" fontId="8" fillId="6" borderId="26" applyNumberFormat="1" applyFont="1" applyFill="1" applyBorder="1" applyAlignment="1" applyProtection="0">
      <alignment horizontal="center" vertical="bottom"/>
    </xf>
    <xf numFmtId="49" fontId="9" fillId="4" borderId="19" applyNumberFormat="1" applyFont="1" applyFill="1" applyBorder="1" applyAlignment="1" applyProtection="0">
      <alignment vertical="bottom"/>
    </xf>
    <xf numFmtId="63" fontId="7" fillId="4" borderId="20" applyNumberFormat="1" applyFont="1" applyFill="1" applyBorder="1" applyAlignment="1" applyProtection="0">
      <alignment horizontal="right" vertical="bottom"/>
    </xf>
    <xf numFmtId="0" fontId="0" fillId="4" borderId="27" applyNumberFormat="0" applyFont="1" applyFill="1" applyBorder="1" applyAlignment="1" applyProtection="0">
      <alignment vertical="bottom"/>
    </xf>
    <xf numFmtId="49" fontId="0" fillId="4" borderId="19" applyNumberFormat="1" applyFont="1" applyFill="1" applyBorder="1" applyAlignment="1" applyProtection="0">
      <alignment vertical="bottom"/>
    </xf>
    <xf numFmtId="49" fontId="0" fillId="4" borderId="20" applyNumberFormat="1" applyFont="1" applyFill="1" applyBorder="1" applyAlignment="1" applyProtection="0">
      <alignment vertical="bottom"/>
    </xf>
    <xf numFmtId="49" fontId="9" fillId="4" borderId="12" applyNumberFormat="1" applyFont="1" applyFill="1" applyBorder="1" applyAlignment="1" applyProtection="0">
      <alignment vertical="bottom"/>
    </xf>
    <xf numFmtId="63" fontId="7" fillId="4" borderId="21" applyNumberFormat="1" applyFont="1" applyFill="1" applyBorder="1" applyAlignment="1" applyProtection="0">
      <alignment horizontal="right" vertical="bottom"/>
    </xf>
    <xf numFmtId="49" fontId="0" fillId="4" borderId="12" applyNumberFormat="1" applyFont="1" applyFill="1" applyBorder="1" applyAlignment="1" applyProtection="0">
      <alignment vertical="bottom"/>
    </xf>
    <xf numFmtId="49" fontId="0" fillId="4" borderId="21" applyNumberFormat="1" applyFont="1" applyFill="1" applyBorder="1" applyAlignment="1" applyProtection="0">
      <alignment vertical="bottom"/>
    </xf>
    <xf numFmtId="49" fontId="9" fillId="4" borderId="22" applyNumberFormat="1" applyFont="1" applyFill="1" applyBorder="1" applyAlignment="1" applyProtection="0">
      <alignment vertical="bottom"/>
    </xf>
    <xf numFmtId="3" fontId="7" fillId="4" borderId="23" applyNumberFormat="1" applyFont="1" applyFill="1" applyBorder="1" applyAlignment="1" applyProtection="0">
      <alignment horizontal="right" vertical="bottom"/>
    </xf>
    <xf numFmtId="0" fontId="0" fillId="4" borderId="21" applyNumberFormat="0" applyFont="1" applyFill="1" applyBorder="1" applyAlignment="1" applyProtection="0">
      <alignment vertical="bottom"/>
    </xf>
    <xf numFmtId="0" fontId="0" fillId="4" borderId="28" applyNumberFormat="0" applyFont="1" applyFill="1" applyBorder="1" applyAlignment="1" applyProtection="0">
      <alignment vertical="bottom"/>
    </xf>
    <xf numFmtId="49" fontId="0" fillId="4" borderId="22" applyNumberFormat="1" applyFont="1" applyFill="1" applyBorder="1" applyAlignment="1" applyProtection="0">
      <alignment vertical="bottom"/>
    </xf>
    <xf numFmtId="49" fontId="0" fillId="4" borderId="23" applyNumberFormat="1" applyFont="1" applyFill="1" applyBorder="1" applyAlignment="1" applyProtection="0">
      <alignment vertical="bottom"/>
    </xf>
  </cellXfs>
  <cellStyles count="1">
    <cellStyle name="Normal" xfId="0" builtinId="0"/>
  </cellStyles>
  <dxfs count="2">
    <dxf>
      <font>
        <color rgb="ffff0000"/>
      </font>
    </dxf>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e2eeda"/>
      <rgbColor rgb="ff223962"/>
      <rgbColor rgb="ffe2eeda"/>
      <rgbColor rgb="ffff00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Office 2013 - 2022 Theme">
  <a:themeElements>
    <a:clrScheme name="Office 2013 - 2022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2013 - 2022 Theme">
      <a:majorFont>
        <a:latin typeface="Helvetica Neue"/>
        <a:ea typeface="Helvetica Neue"/>
        <a:cs typeface="Helvetica Neue"/>
      </a:majorFont>
      <a:minorFont>
        <a:latin typeface="Helvetica Neue"/>
        <a:ea typeface="Helvetica Neue"/>
        <a:cs typeface="Helvetica Neue"/>
      </a:minorFont>
    </a:fontScheme>
    <a:fmtScheme name="Office 2013 - 2022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41</v>
      </c>
      <c r="C11" s="3"/>
      <c r="D11" s="3"/>
    </row>
    <row r="12">
      <c r="B12" s="4"/>
      <c r="C12" t="s" s="4">
        <v>5</v>
      </c>
      <c r="D12" t="s" s="5">
        <v>41</v>
      </c>
    </row>
  </sheetData>
  <mergeCells count="1">
    <mergeCell ref="B3:D3"/>
  </mergeCells>
  <hyperlinks>
    <hyperlink ref="D10" location="'Summary'!R1C1" tooltip="" display="Summary"/>
    <hyperlink ref="D12" location="'SFR Portfolios'!R1C1" tooltip="" display="SFR Portfolios"/>
  </hyperlinks>
</worksheet>
</file>

<file path=xl/worksheets/sheet2.xml><?xml version="1.0" encoding="utf-8"?>
<worksheet xmlns:r="http://schemas.openxmlformats.org/officeDocument/2006/relationships" xmlns="http://schemas.openxmlformats.org/spreadsheetml/2006/main">
  <dimension ref="A1:W17"/>
  <sheetViews>
    <sheetView workbookViewId="0" showGridLines="0" defaultGridColor="1"/>
  </sheetViews>
  <sheetFormatPr defaultColWidth="8.66667" defaultRowHeight="14.75" customHeight="1" outlineLevelRow="0" outlineLevelCol="0"/>
  <cols>
    <col min="1" max="1" width="8.67188" style="6" customWidth="1"/>
    <col min="2" max="2" width="10.5" style="6" customWidth="1"/>
    <col min="3" max="3" width="42.6719" style="6" customWidth="1"/>
    <col min="4" max="4" width="18.1719" style="6" customWidth="1"/>
    <col min="5" max="6" width="17" style="6" customWidth="1"/>
    <col min="7" max="7" width="12.6719" style="6" customWidth="1"/>
    <col min="8" max="8" width="20" style="6" customWidth="1"/>
    <col min="9" max="9" width="23.1719" style="6" customWidth="1"/>
    <col min="10" max="10" width="21.5" style="6" customWidth="1"/>
    <col min="11" max="11" width="15" style="6" customWidth="1"/>
    <col min="12" max="12" width="24" style="6" customWidth="1"/>
    <col min="13" max="13" width="18" style="6" customWidth="1"/>
    <col min="14" max="16" width="21.6719" style="6" customWidth="1"/>
    <col min="17" max="17" width="23" style="6" customWidth="1"/>
    <col min="18" max="18" width="26.5" style="6" customWidth="1"/>
    <col min="19" max="20" width="21.6719" style="6" customWidth="1"/>
    <col min="21" max="21" width="21" style="6" customWidth="1"/>
    <col min="22" max="22" width="12.6719" style="6" customWidth="1"/>
    <col min="23" max="23" width="17" style="6" customWidth="1"/>
    <col min="24" max="16384" width="8.67188" style="6" customWidth="1"/>
  </cols>
  <sheetData>
    <row r="1" ht="13.75" customHeight="1">
      <c r="A1" s="7"/>
      <c r="B1" s="8"/>
      <c r="C1" s="8"/>
      <c r="D1" s="8"/>
      <c r="E1" s="8"/>
      <c r="F1" s="8"/>
      <c r="G1" s="8"/>
      <c r="H1" s="8"/>
      <c r="I1" s="8"/>
      <c r="J1" s="8"/>
      <c r="K1" s="8"/>
      <c r="L1" s="8"/>
      <c r="M1" s="8"/>
      <c r="N1" s="8"/>
      <c r="O1" s="8"/>
      <c r="P1" s="8"/>
      <c r="Q1" s="8"/>
      <c r="R1" s="8"/>
      <c r="S1" s="8"/>
      <c r="T1" s="8"/>
      <c r="U1" s="8"/>
      <c r="V1" s="8"/>
      <c r="W1" s="9"/>
    </row>
    <row r="2" ht="13.75" customHeight="1">
      <c r="A2" s="10"/>
      <c r="B2" s="11"/>
      <c r="C2" t="s" s="12">
        <v>6</v>
      </c>
      <c r="D2" s="11"/>
      <c r="E2" s="11"/>
      <c r="F2" s="11"/>
      <c r="G2" s="11"/>
      <c r="H2" s="11"/>
      <c r="I2" s="11"/>
      <c r="J2" s="11"/>
      <c r="K2" s="11"/>
      <c r="L2" s="11"/>
      <c r="M2" s="11"/>
      <c r="N2" s="11"/>
      <c r="O2" s="11"/>
      <c r="P2" s="11"/>
      <c r="Q2" s="11"/>
      <c r="R2" s="11"/>
      <c r="S2" s="11"/>
      <c r="T2" s="11"/>
      <c r="U2" s="11"/>
      <c r="V2" s="11"/>
      <c r="W2" s="13"/>
    </row>
    <row r="3" ht="13.75" customHeight="1">
      <c r="A3" s="10"/>
      <c r="B3" s="11"/>
      <c r="C3" s="11"/>
      <c r="D3" s="11"/>
      <c r="E3" s="11"/>
      <c r="F3" s="11"/>
      <c r="G3" s="11"/>
      <c r="H3" s="11"/>
      <c r="I3" s="11"/>
      <c r="J3" s="11"/>
      <c r="K3" s="11"/>
      <c r="L3" s="11"/>
      <c r="M3" s="11"/>
      <c r="N3" s="11"/>
      <c r="O3" s="11"/>
      <c r="P3" s="11"/>
      <c r="Q3" s="11"/>
      <c r="R3" s="11"/>
      <c r="S3" s="11"/>
      <c r="T3" s="11"/>
      <c r="U3" s="11"/>
      <c r="V3" s="11"/>
      <c r="W3" s="13"/>
    </row>
    <row r="4" ht="15" customHeight="1">
      <c r="A4" s="10"/>
      <c r="B4" s="14"/>
      <c r="C4" s="14"/>
      <c r="D4" s="14"/>
      <c r="E4" s="14"/>
      <c r="F4" s="14"/>
      <c r="G4" s="14"/>
      <c r="H4" s="14"/>
      <c r="I4" s="14"/>
      <c r="J4" s="15" cm="1">
        <f t="array" ref="J4">SUM(J6:J9)</f>
        <v>24000000</v>
      </c>
      <c r="K4" s="15" cm="1">
        <f t="array" ref="K4">SUM(K6:K9)</f>
        <v>6000000</v>
      </c>
      <c r="L4" s="15" cm="1">
        <f t="array" ref="L4">SUM(L6:L9)</f>
        <v>600000</v>
      </c>
      <c r="M4" s="16" cm="1">
        <f t="array" ref="M4">AVERAGE(M6:M14)</f>
        <v>0.185</v>
      </c>
      <c r="N4" s="17" cm="1">
        <f t="array" ref="N4">AVERAGE(N6:N14)</f>
        <v>1.62</v>
      </c>
      <c r="O4" s="16" cm="1">
        <f t="array" ref="O4">AVERAGE(O6:O14)</f>
      </c>
      <c r="P4" s="17" cm="1">
        <f t="array" ref="P4">AVERAGE(P6:P14)</f>
      </c>
      <c r="Q4" s="16" cm="1">
        <f t="array" ref="Q4">AVERAGE(Q6:Q14)</f>
      </c>
      <c r="R4" s="17" cm="1">
        <f t="array" ref="R4">AVERAGE(R6:R14)</f>
      </c>
      <c r="S4" s="18" cm="1">
        <f t="array" ref="S4">AVERAGE(S6:S14)</f>
      </c>
      <c r="T4" s="18" cm="1">
        <f t="array" ref="T4">AVERAGE(T6:T14)</f>
      </c>
      <c r="U4" s="14"/>
      <c r="V4" s="11"/>
      <c r="W4" s="13"/>
    </row>
    <row r="5" ht="30" customHeight="1">
      <c r="A5" s="19"/>
      <c r="B5" t="s" s="20">
        <v>7</v>
      </c>
      <c r="C5" t="s" s="21">
        <v>8</v>
      </c>
      <c r="D5" t="s" s="21">
        <v>9</v>
      </c>
      <c r="E5" t="s" s="21">
        <v>10</v>
      </c>
      <c r="F5" t="s" s="21">
        <v>11</v>
      </c>
      <c r="G5" t="s" s="21">
        <v>12</v>
      </c>
      <c r="H5" t="s" s="21">
        <v>13</v>
      </c>
      <c r="I5" t="s" s="21">
        <v>14</v>
      </c>
      <c r="J5" t="s" s="21">
        <v>15</v>
      </c>
      <c r="K5" t="s" s="21">
        <v>16</v>
      </c>
      <c r="L5" t="s" s="21">
        <v>17</v>
      </c>
      <c r="M5" t="s" s="21">
        <v>18</v>
      </c>
      <c r="N5" t="s" s="21">
        <v>19</v>
      </c>
      <c r="O5" t="s" s="21">
        <v>20</v>
      </c>
      <c r="P5" t="s" s="21">
        <v>21</v>
      </c>
      <c r="Q5" t="s" s="21">
        <v>22</v>
      </c>
      <c r="R5" t="s" s="21">
        <v>23</v>
      </c>
      <c r="S5" t="s" s="21">
        <v>24</v>
      </c>
      <c r="T5" t="s" s="21">
        <v>25</v>
      </c>
      <c r="U5" t="s" s="22">
        <v>26</v>
      </c>
      <c r="V5" s="23"/>
      <c r="W5" s="24"/>
    </row>
    <row r="6" ht="15" customHeight="1">
      <c r="A6" s="10"/>
      <c r="B6" s="25">
        <v>1</v>
      </c>
      <c r="C6" t="s" s="26">
        <v>27</v>
      </c>
      <c r="D6" t="s" s="27">
        <v>28</v>
      </c>
      <c r="E6" t="s" s="27">
        <v>29</v>
      </c>
      <c r="F6" t="s" s="27">
        <v>30</v>
      </c>
      <c r="G6" t="s" s="27">
        <v>31</v>
      </c>
      <c r="H6" t="s" s="27">
        <v>32</v>
      </c>
      <c r="I6" t="s" s="27">
        <v>33</v>
      </c>
      <c r="J6" s="28">
        <v>16000000</v>
      </c>
      <c r="K6" s="29">
        <v>3200000</v>
      </c>
      <c r="L6" s="28">
        <v>320000</v>
      </c>
      <c r="M6" s="30">
        <v>0.25</v>
      </c>
      <c r="N6" s="31">
        <v>2</v>
      </c>
      <c r="O6" t="s" s="27">
        <v>34</v>
      </c>
      <c r="P6" t="s" s="27">
        <v>35</v>
      </c>
      <c r="Q6" t="s" s="27">
        <v>36</v>
      </c>
      <c r="R6" t="s" s="27">
        <v>36</v>
      </c>
      <c r="S6" s="30"/>
      <c r="T6" s="30"/>
      <c r="U6" t="s" s="27">
        <v>37</v>
      </c>
      <c r="V6" s="32"/>
      <c r="W6" s="13"/>
    </row>
    <row r="7" ht="15" customHeight="1">
      <c r="A7" s="10"/>
      <c r="B7" s="33" cm="1">
        <f t="array" ref="B7">B6+1</f>
        <v>2</v>
      </c>
      <c r="C7" t="s" s="34">
        <v>38</v>
      </c>
      <c r="D7" t="s" s="35">
        <v>28</v>
      </c>
      <c r="E7" t="s" s="35">
        <v>29</v>
      </c>
      <c r="F7" t="s" s="35">
        <v>30</v>
      </c>
      <c r="G7" t="s" s="35">
        <v>31</v>
      </c>
      <c r="H7" t="s" s="35">
        <v>39</v>
      </c>
      <c r="I7" t="s" s="35">
        <v>40</v>
      </c>
      <c r="J7" s="36">
        <v>8000000</v>
      </c>
      <c r="K7" s="37">
        <v>2800000</v>
      </c>
      <c r="L7" s="36">
        <v>280000</v>
      </c>
      <c r="M7" s="38">
        <v>0.12</v>
      </c>
      <c r="N7" s="39">
        <v>1.24</v>
      </c>
      <c r="O7" t="s" s="35">
        <v>34</v>
      </c>
      <c r="P7" t="s" s="35">
        <v>35</v>
      </c>
      <c r="Q7" t="s" s="35">
        <v>36</v>
      </c>
      <c r="R7" t="s" s="35">
        <v>36</v>
      </c>
      <c r="S7" s="38"/>
      <c r="T7" s="38"/>
      <c r="U7" t="s" s="35">
        <v>37</v>
      </c>
      <c r="V7" s="32"/>
      <c r="W7" s="13"/>
    </row>
    <row r="8" ht="13.55" customHeight="1">
      <c r="A8" s="10"/>
      <c r="B8" s="11"/>
      <c r="C8" s="11"/>
      <c r="D8" s="11"/>
      <c r="E8" s="11"/>
      <c r="F8" s="11"/>
      <c r="G8" s="11"/>
      <c r="H8" s="11"/>
      <c r="I8" s="11"/>
      <c r="J8" s="11"/>
      <c r="K8" s="11"/>
      <c r="L8" s="11"/>
      <c r="M8" s="11"/>
      <c r="N8" s="11"/>
      <c r="O8" s="11"/>
      <c r="P8" s="11"/>
      <c r="Q8" s="11"/>
      <c r="R8" s="11"/>
      <c r="S8" s="11"/>
      <c r="T8" s="11"/>
      <c r="U8" s="11"/>
      <c r="V8" s="11"/>
      <c r="W8" s="13"/>
    </row>
    <row r="9" ht="13.55" customHeight="1">
      <c r="A9" s="10"/>
      <c r="B9" s="11"/>
      <c r="C9" s="11"/>
      <c r="D9" s="11"/>
      <c r="E9" s="11"/>
      <c r="F9" s="11"/>
      <c r="G9" s="11"/>
      <c r="H9" s="11"/>
      <c r="I9" s="11"/>
      <c r="J9" s="11"/>
      <c r="K9" s="11"/>
      <c r="L9" s="11"/>
      <c r="M9" s="11"/>
      <c r="N9" s="11"/>
      <c r="O9" s="11"/>
      <c r="P9" s="11"/>
      <c r="Q9" s="11"/>
      <c r="R9" s="11"/>
      <c r="S9" s="11"/>
      <c r="T9" s="11"/>
      <c r="U9" s="11"/>
      <c r="V9" s="11"/>
      <c r="W9" s="13"/>
    </row>
    <row r="10" ht="13.55" customHeight="1">
      <c r="A10" s="10"/>
      <c r="B10" s="11"/>
      <c r="C10" s="11"/>
      <c r="D10" s="11"/>
      <c r="E10" s="11"/>
      <c r="F10" s="11"/>
      <c r="G10" s="11"/>
      <c r="H10" s="11"/>
      <c r="I10" s="11"/>
      <c r="J10" s="11"/>
      <c r="K10" s="11"/>
      <c r="L10" s="11"/>
      <c r="M10" s="11"/>
      <c r="N10" s="11"/>
      <c r="O10" s="11"/>
      <c r="P10" s="11"/>
      <c r="Q10" s="11"/>
      <c r="R10" s="11"/>
      <c r="S10" s="11"/>
      <c r="T10" s="11"/>
      <c r="U10" s="11"/>
      <c r="V10" s="11"/>
      <c r="W10" s="13"/>
    </row>
    <row r="11" ht="13.55" customHeight="1">
      <c r="A11" s="10"/>
      <c r="B11" s="11"/>
      <c r="C11" s="11"/>
      <c r="D11" s="11"/>
      <c r="E11" s="11"/>
      <c r="F11" s="11"/>
      <c r="G11" s="11"/>
      <c r="H11" s="11"/>
      <c r="I11" s="11"/>
      <c r="J11" s="11"/>
      <c r="K11" s="11"/>
      <c r="L11" s="11"/>
      <c r="M11" s="11"/>
      <c r="N11" s="11"/>
      <c r="O11" s="11"/>
      <c r="P11" s="11"/>
      <c r="Q11" s="11"/>
      <c r="R11" s="11"/>
      <c r="S11" s="11"/>
      <c r="T11" s="11"/>
      <c r="U11" s="11"/>
      <c r="V11" s="11"/>
      <c r="W11" s="13"/>
    </row>
    <row r="12" ht="14.75" customHeight="1">
      <c r="A12" s="10"/>
      <c r="B12" s="11"/>
      <c r="C12" s="11"/>
      <c r="D12" s="11"/>
      <c r="E12" s="11"/>
      <c r="F12" s="11"/>
      <c r="G12" s="11"/>
      <c r="H12" s="11"/>
      <c r="I12" s="11"/>
      <c r="J12" s="40"/>
      <c r="K12" s="11"/>
      <c r="L12" s="11"/>
      <c r="M12" s="11"/>
      <c r="N12" s="11"/>
      <c r="O12" s="11"/>
      <c r="P12" s="11"/>
      <c r="Q12" s="11"/>
      <c r="R12" s="11"/>
      <c r="S12" s="11"/>
      <c r="T12" s="11"/>
      <c r="U12" s="11"/>
      <c r="V12" s="11"/>
      <c r="W12" s="13"/>
    </row>
    <row r="13" ht="14.75" customHeight="1">
      <c r="A13" s="10"/>
      <c r="B13" s="11"/>
      <c r="C13" s="11"/>
      <c r="D13" s="11"/>
      <c r="E13" s="11"/>
      <c r="F13" s="11"/>
      <c r="G13" s="11"/>
      <c r="H13" s="11"/>
      <c r="I13" s="11"/>
      <c r="J13" s="11"/>
      <c r="K13" s="11"/>
      <c r="L13" s="11"/>
      <c r="M13" s="11"/>
      <c r="N13" s="11"/>
      <c r="O13" s="11"/>
      <c r="P13" s="11"/>
      <c r="Q13" s="11"/>
      <c r="R13" s="11"/>
      <c r="S13" s="11"/>
      <c r="T13" s="11"/>
      <c r="U13" s="11"/>
      <c r="V13" s="11"/>
      <c r="W13" s="13"/>
    </row>
    <row r="14" ht="14.75" customHeight="1">
      <c r="A14" s="10"/>
      <c r="B14" s="11"/>
      <c r="C14" s="11"/>
      <c r="D14" s="11"/>
      <c r="E14" s="11"/>
      <c r="F14" s="11"/>
      <c r="G14" s="11"/>
      <c r="H14" s="11"/>
      <c r="I14" s="11"/>
      <c r="J14" s="11"/>
      <c r="K14" s="11"/>
      <c r="L14" s="11"/>
      <c r="M14" s="11"/>
      <c r="N14" s="11"/>
      <c r="O14" s="11"/>
      <c r="P14" s="11"/>
      <c r="Q14" s="11"/>
      <c r="R14" s="11"/>
      <c r="S14" s="11"/>
      <c r="T14" s="11"/>
      <c r="U14" s="11"/>
      <c r="V14" s="11"/>
      <c r="W14" s="13"/>
    </row>
    <row r="15" ht="14.75" customHeight="1">
      <c r="A15" s="10"/>
      <c r="B15" s="11"/>
      <c r="C15" s="11"/>
      <c r="D15" s="11"/>
      <c r="E15" s="11"/>
      <c r="F15" s="11"/>
      <c r="G15" s="11"/>
      <c r="H15" s="11"/>
      <c r="I15" s="11"/>
      <c r="J15" s="11"/>
      <c r="K15" s="11"/>
      <c r="L15" s="11"/>
      <c r="M15" s="11"/>
      <c r="N15" s="11"/>
      <c r="O15" s="11"/>
      <c r="P15" s="11"/>
      <c r="Q15" s="11"/>
      <c r="R15" s="11"/>
      <c r="S15" s="11"/>
      <c r="T15" s="11"/>
      <c r="U15" s="11"/>
      <c r="V15" s="11"/>
      <c r="W15" s="13"/>
    </row>
    <row r="16" ht="14.75" customHeight="1">
      <c r="A16" s="10"/>
      <c r="B16" s="11"/>
      <c r="C16" s="11"/>
      <c r="D16" s="11"/>
      <c r="E16" s="11"/>
      <c r="F16" s="11"/>
      <c r="G16" s="11"/>
      <c r="H16" s="11"/>
      <c r="I16" s="11"/>
      <c r="J16" s="11"/>
      <c r="K16" s="11"/>
      <c r="L16" s="11"/>
      <c r="M16" s="11"/>
      <c r="N16" s="11"/>
      <c r="O16" s="11"/>
      <c r="P16" s="11"/>
      <c r="Q16" s="11"/>
      <c r="R16" s="11"/>
      <c r="S16" s="11"/>
      <c r="T16" s="11"/>
      <c r="U16" s="11"/>
      <c r="V16" s="11"/>
      <c r="W16" s="13"/>
    </row>
    <row r="17" ht="14.75" customHeight="1">
      <c r="A17" s="41"/>
      <c r="B17" s="42"/>
      <c r="C17" s="42"/>
      <c r="D17" s="42"/>
      <c r="E17" s="42"/>
      <c r="F17" s="42"/>
      <c r="G17" s="42"/>
      <c r="H17" s="42"/>
      <c r="I17" s="42"/>
      <c r="J17" s="42"/>
      <c r="K17" s="42"/>
      <c r="L17" s="42"/>
      <c r="M17" s="42"/>
      <c r="N17" s="42"/>
      <c r="O17" s="42"/>
      <c r="P17" s="42"/>
      <c r="Q17" s="42"/>
      <c r="R17" s="42"/>
      <c r="S17" s="42"/>
      <c r="T17" s="42"/>
      <c r="U17" s="42"/>
      <c r="V17" s="42"/>
      <c r="W17" s="43"/>
    </row>
  </sheetData>
  <conditionalFormatting sqref="K6:K7">
    <cfRule type="cellIs" dxfId="0" priority="1" operator="lessThan" stopIfTrue="1">
      <formula>0</formula>
    </cfRule>
  </conditionalFormatting>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F22"/>
  <sheetViews>
    <sheetView workbookViewId="0" showGridLines="0" defaultGridColor="1"/>
  </sheetViews>
  <sheetFormatPr defaultColWidth="9" defaultRowHeight="15" customHeight="1" outlineLevelRow="0" outlineLevelCol="0"/>
  <cols>
    <col min="1" max="1" width="9" style="44" customWidth="1"/>
    <col min="2" max="2" width="14.5" style="44" customWidth="1"/>
    <col min="3" max="3" width="11.5" style="44" customWidth="1"/>
    <col min="4" max="4" width="19.5" style="44" customWidth="1"/>
    <col min="5" max="5" width="23.6719" style="44" customWidth="1"/>
    <col min="6" max="6" width="27" style="44" customWidth="1"/>
    <col min="7" max="16384" width="9" style="44" customWidth="1"/>
  </cols>
  <sheetData>
    <row r="1" ht="13.75" customHeight="1">
      <c r="A1" s="7"/>
      <c r="B1" s="45"/>
      <c r="C1" s="45"/>
      <c r="D1" s="45"/>
      <c r="E1" s="45"/>
      <c r="F1" s="46"/>
    </row>
    <row r="2" ht="16.25" customHeight="1">
      <c r="A2" s="19"/>
      <c r="B2" t="s" s="47">
        <v>42</v>
      </c>
      <c r="C2" t="s" s="48">
        <v>43</v>
      </c>
      <c r="D2" t="s" s="48">
        <v>44</v>
      </c>
      <c r="E2" t="s" s="49">
        <v>45</v>
      </c>
      <c r="F2" t="s" s="50">
        <v>46</v>
      </c>
    </row>
    <row r="3" ht="16.25" customHeight="1">
      <c r="A3" s="19"/>
      <c r="B3" s="51">
        <v>1</v>
      </c>
      <c r="C3" s="52">
        <v>2012</v>
      </c>
      <c r="D3" s="53">
        <v>5000000</v>
      </c>
      <c r="E3" t="s" s="54">
        <v>47</v>
      </c>
      <c r="F3" t="s" s="55">
        <v>28</v>
      </c>
    </row>
    <row r="4" ht="16.25" customHeight="1">
      <c r="A4" s="19"/>
      <c r="B4" s="56">
        <v>2</v>
      </c>
      <c r="C4" s="57"/>
      <c r="D4" s="57"/>
      <c r="E4" t="s" s="58">
        <v>48</v>
      </c>
      <c r="F4" t="s" s="59">
        <v>28</v>
      </c>
    </row>
    <row r="5" ht="16.25" customHeight="1">
      <c r="A5" s="19"/>
      <c r="B5" s="56">
        <v>3</v>
      </c>
      <c r="C5" s="60">
        <v>2013</v>
      </c>
      <c r="D5" s="61">
        <v>10000000</v>
      </c>
      <c r="E5" t="s" s="58">
        <v>49</v>
      </c>
      <c r="F5" t="s" s="59">
        <v>28</v>
      </c>
    </row>
    <row r="6" ht="16.25" customHeight="1">
      <c r="A6" s="19"/>
      <c r="B6" s="56">
        <v>4</v>
      </c>
      <c r="C6" s="57"/>
      <c r="D6" s="57"/>
      <c r="E6" t="s" s="58">
        <v>50</v>
      </c>
      <c r="F6" t="s" s="59">
        <v>28</v>
      </c>
    </row>
    <row r="7" ht="16.25" customHeight="1">
      <c r="A7" s="19"/>
      <c r="B7" s="56">
        <v>5</v>
      </c>
      <c r="C7" s="57"/>
      <c r="D7" s="57"/>
      <c r="E7" t="s" s="58">
        <v>51</v>
      </c>
      <c r="F7" t="s" s="59">
        <v>28</v>
      </c>
    </row>
    <row r="8" ht="16.25" customHeight="1">
      <c r="A8" s="19"/>
      <c r="B8" s="56">
        <v>6</v>
      </c>
      <c r="C8" s="60">
        <v>2014</v>
      </c>
      <c r="D8" s="61">
        <v>10000000</v>
      </c>
      <c r="E8" t="s" s="58">
        <v>52</v>
      </c>
      <c r="F8" t="s" s="59">
        <v>28</v>
      </c>
    </row>
    <row r="9" ht="16.25" customHeight="1">
      <c r="A9" s="19"/>
      <c r="B9" s="56">
        <v>7</v>
      </c>
      <c r="C9" s="57"/>
      <c r="D9" s="57"/>
      <c r="E9" t="s" s="58">
        <v>53</v>
      </c>
      <c r="F9" t="s" s="59">
        <v>28</v>
      </c>
    </row>
    <row r="10" ht="16.25" customHeight="1">
      <c r="A10" s="19"/>
      <c r="B10" s="56">
        <v>8</v>
      </c>
      <c r="C10" s="60">
        <v>2015</v>
      </c>
      <c r="D10" s="61">
        <v>7500000</v>
      </c>
      <c r="E10" t="s" s="58">
        <v>54</v>
      </c>
      <c r="F10" t="s" s="59">
        <v>28</v>
      </c>
    </row>
    <row r="11" ht="16.25" customHeight="1">
      <c r="A11" s="19"/>
      <c r="B11" s="56">
        <v>9</v>
      </c>
      <c r="C11" s="57"/>
      <c r="D11" s="57"/>
      <c r="E11" t="s" s="58">
        <v>55</v>
      </c>
      <c r="F11" t="s" s="59">
        <v>28</v>
      </c>
    </row>
    <row r="12" ht="16.25" customHeight="1">
      <c r="A12" s="19"/>
      <c r="B12" s="56">
        <v>10</v>
      </c>
      <c r="C12" s="60">
        <v>2016</v>
      </c>
      <c r="D12" s="61">
        <v>19200000</v>
      </c>
      <c r="E12" t="s" s="58">
        <v>56</v>
      </c>
      <c r="F12" t="s" s="59">
        <v>28</v>
      </c>
    </row>
    <row r="13" ht="16.25" customHeight="1">
      <c r="A13" s="19"/>
      <c r="B13" s="62">
        <v>11</v>
      </c>
      <c r="C13" s="63">
        <v>2017</v>
      </c>
      <c r="D13" s="64">
        <v>5000000</v>
      </c>
      <c r="E13" t="s" s="65">
        <v>57</v>
      </c>
      <c r="F13" t="s" s="66">
        <v>28</v>
      </c>
    </row>
    <row r="14" ht="16.25" customHeight="1">
      <c r="A14" s="10"/>
      <c r="B14" s="67"/>
      <c r="C14" s="68"/>
      <c r="D14" s="53"/>
      <c r="E14" s="69"/>
      <c r="F14" s="70"/>
    </row>
    <row r="15" ht="63" customHeight="1">
      <c r="A15" s="10"/>
      <c r="B15" t="s" s="71">
        <v>58</v>
      </c>
      <c r="C15" s="72"/>
      <c r="D15" s="72"/>
      <c r="E15" s="72"/>
      <c r="F15" s="73"/>
    </row>
    <row r="16" ht="13.75" customHeight="1">
      <c r="A16" s="10"/>
      <c r="B16" s="14"/>
      <c r="C16" s="14"/>
      <c r="D16" s="11"/>
      <c r="E16" s="14"/>
      <c r="F16" s="74"/>
    </row>
    <row r="17" ht="16.25" customHeight="1">
      <c r="A17" s="19"/>
      <c r="B17" t="s" s="47">
        <v>59</v>
      </c>
      <c r="C17" s="75"/>
      <c r="D17" s="23"/>
      <c r="E17" t="s" s="48">
        <v>60</v>
      </c>
      <c r="F17" s="76"/>
    </row>
    <row r="18" ht="16.25" customHeight="1">
      <c r="A18" s="19"/>
      <c r="B18" t="s" s="77">
        <v>61</v>
      </c>
      <c r="C18" s="78" cm="1">
        <f t="array" ref="C18">SUM(D3:D13)</f>
        <v>56700000</v>
      </c>
      <c r="D18" s="79"/>
      <c r="E18" t="s" s="80">
        <v>62</v>
      </c>
      <c r="F18" t="s" s="81">
        <v>63</v>
      </c>
    </row>
    <row r="19" ht="16.25" customHeight="1">
      <c r="A19" s="19"/>
      <c r="B19" t="s" s="82">
        <v>64</v>
      </c>
      <c r="C19" s="83" cm="1">
        <f t="array" ref="C19">C18/C20</f>
        <v>54995.1503394762</v>
      </c>
      <c r="D19" s="79"/>
      <c r="E19" t="s" s="84">
        <v>65</v>
      </c>
      <c r="F19" t="s" s="85">
        <v>66</v>
      </c>
    </row>
    <row r="20" ht="16.25" customHeight="1">
      <c r="A20" s="19"/>
      <c r="B20" t="s" s="86">
        <v>67</v>
      </c>
      <c r="C20" s="87">
        <v>1031</v>
      </c>
      <c r="D20" s="79"/>
      <c r="E20" t="s" s="84">
        <v>68</v>
      </c>
      <c r="F20" t="s" s="85">
        <v>69</v>
      </c>
    </row>
    <row r="21" ht="16.25" customHeight="1">
      <c r="A21" s="10"/>
      <c r="B21" s="69"/>
      <c r="C21" s="69"/>
      <c r="D21" s="88"/>
      <c r="E21" t="s" s="84">
        <v>70</v>
      </c>
      <c r="F21" t="s" s="85">
        <v>71</v>
      </c>
    </row>
    <row r="22" ht="16.25" customHeight="1">
      <c r="A22" s="41"/>
      <c r="B22" s="42"/>
      <c r="C22" s="42"/>
      <c r="D22" s="89"/>
      <c r="E22" t="s" s="90">
        <v>72</v>
      </c>
      <c r="F22" t="s" s="91">
        <v>73</v>
      </c>
    </row>
  </sheetData>
  <mergeCells count="3">
    <mergeCell ref="B15:F15"/>
    <mergeCell ref="B17:C17"/>
    <mergeCell ref="E17:F17"/>
  </mergeCells>
  <conditionalFormatting sqref="D3 D5 D8 D10 D12:D14 C18:C19">
    <cfRule type="cellIs" dxfId="1" priority="1" operator="lessThan" stopIfTrue="1">
      <formula>0</formula>
    </cfRule>
  </conditionalFormatting>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