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Multifamily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<sst xmlns="http://schemas.openxmlformats.org/spreadsheetml/2006/main" uniqueCount="39">
  <si>
    <t>Realized Returns (Full Cycle Projects)</t>
  </si>
  <si>
    <t>Project:</t>
  </si>
  <si>
    <t>Name of Project:</t>
  </si>
  <si>
    <t>Project Type:</t>
  </si>
  <si>
    <t>Business Plan:</t>
  </si>
  <si>
    <t>City:</t>
  </si>
  <si>
    <t>State:</t>
  </si>
  <si>
    <t>Start Date:</t>
  </si>
  <si>
    <t>Estimated Date of Disposition:</t>
  </si>
  <si>
    <t>Total Capitalization:</t>
  </si>
  <si>
    <t>Total Equity:</t>
  </si>
  <si>
    <t>Sponsor Co-Investment:</t>
  </si>
  <si>
    <t>Projected Deal IRR:</t>
  </si>
  <si>
    <t>Projected Deal Multiple:</t>
  </si>
  <si>
    <t>Projected/Realized LP IRR:</t>
  </si>
  <si>
    <t>Projected/Realized LP Multiple:</t>
  </si>
  <si>
    <t>Projected/Realized GP IRR:</t>
  </si>
  <si>
    <t>Projected/Realized GP Multiple:</t>
  </si>
  <si>
    <t>Going-In Cap Rate:</t>
  </si>
  <si>
    <t>Exit Cap Rate:</t>
  </si>
  <si>
    <t>Additional Comments:</t>
  </si>
  <si>
    <t xml:space="preserve">Athens Multifamily </t>
  </si>
  <si>
    <t xml:space="preserve">Multifamily </t>
  </si>
  <si>
    <t xml:space="preserve">New Construction </t>
  </si>
  <si>
    <t>Athens</t>
  </si>
  <si>
    <t>AL</t>
  </si>
  <si>
    <t>In Pipeline</t>
  </si>
  <si>
    <t>Peppertree</t>
  </si>
  <si>
    <t>Value-Add</t>
  </si>
  <si>
    <t>North Charleston</t>
  </si>
  <si>
    <t>SC</t>
  </si>
  <si>
    <t>Realized</t>
  </si>
  <si>
    <t>Vineville-Macon, GA</t>
  </si>
  <si>
    <t>Macon</t>
  </si>
  <si>
    <t>GA</t>
  </si>
  <si>
    <t>Fixed 9%</t>
  </si>
  <si>
    <t>N/A</t>
  </si>
  <si>
    <t>Infinite</t>
  </si>
  <si>
    <t>NA</t>
  </si>
</sst>
</file>

<file path=xl/styles.xml><?xml version="1.0" encoding="utf-8"?>
<styleSheet xmlns="http://schemas.openxmlformats.org/spreadsheetml/2006/main">
  <numFmts count="7">
    <numFmt numFmtId="0" formatCode="General"/>
    <numFmt numFmtId="59" formatCode="&quot;$&quot;#,##0"/>
    <numFmt numFmtId="60" formatCode="0.0%"/>
    <numFmt numFmtId="61" formatCode="#,##0.00&quot;x&quot;"/>
    <numFmt numFmtId="62" formatCode="&quot;Project &quot;0"/>
    <numFmt numFmtId="63" formatCode="&quot;$&quot;#,##0&quot; &quot;;(&quot;$&quot;#,##0)"/>
    <numFmt numFmtId="64" formatCode="0.00&quot;x&quot;"/>
  </numFmts>
  <fonts count="6">
    <font>
      <sz val="11"/>
      <color indexed="8"/>
      <name val="Calibri"/>
    </font>
    <font>
      <sz val="12"/>
      <color indexed="8"/>
      <name val="Helvetica Neue"/>
    </font>
    <font>
      <sz val="15"/>
      <color indexed="8"/>
      <name val="Calibri"/>
    </font>
    <font>
      <b val="1"/>
      <sz val="11"/>
      <color indexed="8"/>
      <name val="Calibri"/>
    </font>
    <font>
      <sz val="11"/>
      <color indexed="8"/>
      <name val="Garamond"/>
    </font>
    <font>
      <b val="1"/>
      <sz val="11"/>
      <color indexed="9"/>
      <name val="Garamond"/>
    </font>
  </fonts>
  <fills count="6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1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4"/>
        <bgColor auto="1"/>
      </patternFill>
    </fill>
  </fills>
  <borders count="17">
    <border>
      <left/>
      <right/>
      <top/>
      <bottom/>
      <diagonal/>
    </border>
    <border>
      <left style="thin">
        <color indexed="10"/>
      </left>
      <right/>
      <top style="thin">
        <color indexed="10"/>
      </top>
      <bottom/>
      <diagonal/>
    </border>
    <border>
      <left/>
      <right/>
      <top style="thin">
        <color indexed="10"/>
      </top>
      <bottom/>
      <diagonal/>
    </border>
    <border>
      <left/>
      <right style="thin">
        <color indexed="10"/>
      </right>
      <top style="thin">
        <color indexed="10"/>
      </top>
      <bottom/>
      <diagonal/>
    </border>
    <border>
      <left style="thin">
        <color indexed="10"/>
      </left>
      <right/>
      <top/>
      <bottom/>
      <diagonal/>
    </border>
    <border>
      <left/>
      <right/>
      <top/>
      <bottom/>
      <diagonal/>
    </border>
    <border>
      <left/>
      <right style="thin">
        <color indexed="10"/>
      </right>
      <top/>
      <bottom/>
      <diagonal/>
    </border>
    <border>
      <left/>
      <right/>
      <top/>
      <bottom style="thin">
        <color indexed="8"/>
      </bottom>
      <diagonal/>
    </border>
    <border>
      <left style="thin">
        <color indexed="10"/>
      </left>
      <right style="thin">
        <color indexed="8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/>
      <right/>
      <top style="thin">
        <color indexed="8"/>
      </top>
      <bottom/>
      <diagonal/>
    </border>
    <border>
      <left style="thin">
        <color indexed="10"/>
      </left>
      <right/>
      <top/>
      <bottom style="thin">
        <color indexed="10"/>
      </bottom>
      <diagonal/>
    </border>
    <border>
      <left/>
      <right/>
      <top/>
      <bottom style="thin">
        <color indexed="10"/>
      </bottom>
      <diagonal/>
    </border>
    <border>
      <left/>
      <right style="thin">
        <color indexed="10"/>
      </right>
      <top/>
      <bottom style="thin">
        <color indexed="10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42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0" fontId="0" fillId="2" borderId="1" applyNumberFormat="0" applyFont="1" applyFill="1" applyBorder="1" applyAlignment="1" applyProtection="0">
      <alignment vertical="bottom"/>
    </xf>
    <xf numFmtId="0" fontId="0" fillId="2" borderId="2" applyNumberFormat="0" applyFont="1" applyFill="1" applyBorder="1" applyAlignment="1" applyProtection="0">
      <alignment vertical="bottom"/>
    </xf>
    <xf numFmtId="0" fontId="0" fillId="2" borderId="3" applyNumberFormat="0" applyFont="1" applyFill="1" applyBorder="1" applyAlignment="1" applyProtection="0">
      <alignment vertical="bottom"/>
    </xf>
    <xf numFmtId="0" fontId="0" fillId="2" borderId="4" applyNumberFormat="0" applyFont="1" applyFill="1" applyBorder="1" applyAlignment="1" applyProtection="0">
      <alignment vertical="bottom"/>
    </xf>
    <xf numFmtId="0" fontId="0" fillId="2" borderId="5" applyNumberFormat="0" applyFont="1" applyFill="1" applyBorder="1" applyAlignment="1" applyProtection="0">
      <alignment vertical="bottom"/>
    </xf>
    <xf numFmtId="49" fontId="3" fillId="3" borderId="5" applyNumberFormat="1" applyFont="1" applyFill="1" applyBorder="1" applyAlignment="1" applyProtection="0">
      <alignment vertical="bottom"/>
    </xf>
    <xf numFmtId="0" fontId="0" fillId="2" borderId="6" applyNumberFormat="0" applyFont="1" applyFill="1" applyBorder="1" applyAlignment="1" applyProtection="0">
      <alignment vertical="bottom"/>
    </xf>
    <xf numFmtId="0" fontId="0" fillId="2" borderId="7" applyNumberFormat="0" applyFont="1" applyFill="1" applyBorder="1" applyAlignment="1" applyProtection="0">
      <alignment vertical="bottom"/>
    </xf>
    <xf numFmtId="59" fontId="4" fillId="2" borderId="7" applyNumberFormat="1" applyFont="1" applyFill="1" applyBorder="1" applyAlignment="1" applyProtection="0">
      <alignment horizontal="center" vertical="bottom"/>
    </xf>
    <xf numFmtId="60" fontId="4" fillId="2" borderId="7" applyNumberFormat="1" applyFont="1" applyFill="1" applyBorder="1" applyAlignment="1" applyProtection="0">
      <alignment horizontal="center" vertical="bottom"/>
    </xf>
    <xf numFmtId="61" fontId="4" fillId="2" borderId="7" applyNumberFormat="1" applyFont="1" applyFill="1" applyBorder="1" applyAlignment="1" applyProtection="0">
      <alignment horizontal="center" vertical="bottom"/>
    </xf>
    <xf numFmtId="10" fontId="4" fillId="2" borderId="7" applyNumberFormat="1" applyFont="1" applyFill="1" applyBorder="1" applyAlignment="1" applyProtection="0">
      <alignment horizontal="center" vertical="bottom"/>
    </xf>
    <xf numFmtId="0" fontId="0" fillId="2" borderId="8" applyNumberFormat="0" applyFont="1" applyFill="1" applyBorder="1" applyAlignment="1" applyProtection="0">
      <alignment vertical="bottom"/>
    </xf>
    <xf numFmtId="49" fontId="5" fillId="4" borderId="9" applyNumberFormat="1" applyFont="1" applyFill="1" applyBorder="1" applyAlignment="1" applyProtection="0">
      <alignment horizontal="center" vertical="bottom" wrapText="1"/>
    </xf>
    <xf numFmtId="49" fontId="5" fillId="4" borderId="10" applyNumberFormat="1" applyFont="1" applyFill="1" applyBorder="1" applyAlignment="1" applyProtection="0">
      <alignment horizontal="center" vertical="bottom" wrapText="1"/>
    </xf>
    <xf numFmtId="49" fontId="5" fillId="4" borderId="11" applyNumberFormat="1" applyFont="1" applyFill="1" applyBorder="1" applyAlignment="1" applyProtection="0">
      <alignment horizontal="center" vertical="bottom" wrapText="1"/>
    </xf>
    <xf numFmtId="0" fontId="0" fillId="2" borderId="12" applyNumberFormat="0" applyFont="1" applyFill="1" applyBorder="1" applyAlignment="1" applyProtection="0">
      <alignment vertical="bottom"/>
    </xf>
    <xf numFmtId="49" fontId="5" fillId="2" borderId="6" applyNumberFormat="1" applyFont="1" applyFill="1" applyBorder="1" applyAlignment="1" applyProtection="0">
      <alignment horizontal="center" vertical="bottom"/>
    </xf>
    <xf numFmtId="62" fontId="4" fillId="2" borderId="13" applyNumberFormat="1" applyFont="1" applyFill="1" applyBorder="1" applyAlignment="1" applyProtection="0">
      <alignment horizontal="center" vertical="bottom"/>
    </xf>
    <xf numFmtId="49" fontId="4" fillId="2" borderId="13" applyNumberFormat="1" applyFont="1" applyFill="1" applyBorder="1" applyAlignment="1" applyProtection="0">
      <alignment vertical="bottom"/>
    </xf>
    <xf numFmtId="49" fontId="4" fillId="2" borderId="13" applyNumberFormat="1" applyFont="1" applyFill="1" applyBorder="1" applyAlignment="1" applyProtection="0">
      <alignment horizontal="center" vertical="bottom"/>
    </xf>
    <xf numFmtId="14" fontId="4" fillId="2" borderId="13" applyNumberFormat="1" applyFont="1" applyFill="1" applyBorder="1" applyAlignment="1" applyProtection="0">
      <alignment horizontal="center" vertical="bottom"/>
    </xf>
    <xf numFmtId="59" fontId="4" fillId="2" borderId="13" applyNumberFormat="1" applyFont="1" applyFill="1" applyBorder="1" applyAlignment="1" applyProtection="0">
      <alignment horizontal="center" vertical="bottom"/>
    </xf>
    <xf numFmtId="63" fontId="4" fillId="2" borderId="13" applyNumberFormat="1" applyFont="1" applyFill="1" applyBorder="1" applyAlignment="1" applyProtection="0">
      <alignment horizontal="center" vertical="bottom"/>
    </xf>
    <xf numFmtId="60" fontId="4" fillId="2" borderId="13" applyNumberFormat="1" applyFont="1" applyFill="1" applyBorder="1" applyAlignment="1" applyProtection="0">
      <alignment horizontal="center" vertical="bottom"/>
    </xf>
    <xf numFmtId="64" fontId="4" fillId="2" borderId="13" applyNumberFormat="1" applyFont="1" applyFill="1" applyBorder="1" applyAlignment="1" applyProtection="0">
      <alignment horizontal="center" vertical="bottom"/>
    </xf>
    <xf numFmtId="49" fontId="4" fillId="2" borderId="5" applyNumberFormat="1" applyFont="1" applyFill="1" applyBorder="1" applyAlignment="1" applyProtection="0">
      <alignment vertical="bottom"/>
    </xf>
    <xf numFmtId="62" fontId="4" fillId="2" borderId="5" applyNumberFormat="1" applyFont="1" applyFill="1" applyBorder="1" applyAlignment="1" applyProtection="0">
      <alignment horizontal="center" vertical="bottom"/>
    </xf>
    <xf numFmtId="49" fontId="4" fillId="5" borderId="5" applyNumberFormat="1" applyFont="1" applyFill="1" applyBorder="1" applyAlignment="1" applyProtection="0">
      <alignment horizontal="left" vertical="bottom"/>
    </xf>
    <xf numFmtId="49" fontId="4" fillId="5" borderId="5" applyNumberFormat="1" applyFont="1" applyFill="1" applyBorder="1" applyAlignment="1" applyProtection="0">
      <alignment horizontal="center" vertical="bottom"/>
    </xf>
    <xf numFmtId="14" fontId="4" fillId="5" borderId="5" applyNumberFormat="1" applyFont="1" applyFill="1" applyBorder="1" applyAlignment="1" applyProtection="0">
      <alignment horizontal="center" vertical="bottom"/>
    </xf>
    <xf numFmtId="59" fontId="4" fillId="5" borderId="5" applyNumberFormat="1" applyFont="1" applyFill="1" applyBorder="1" applyAlignment="1" applyProtection="0">
      <alignment horizontal="center" vertical="bottom"/>
    </xf>
    <xf numFmtId="63" fontId="4" fillId="5" borderId="5" applyNumberFormat="1" applyFont="1" applyFill="1" applyBorder="1" applyAlignment="1" applyProtection="0">
      <alignment horizontal="center" vertical="bottom"/>
    </xf>
    <xf numFmtId="60" fontId="4" fillId="5" borderId="5" applyNumberFormat="1" applyFont="1" applyFill="1" applyBorder="1" applyAlignment="1" applyProtection="0">
      <alignment horizontal="center" vertical="bottom"/>
    </xf>
    <xf numFmtId="64" fontId="4" fillId="5" borderId="5" applyNumberFormat="1" applyFont="1" applyFill="1" applyBorder="1" applyAlignment="1" applyProtection="0">
      <alignment horizontal="center" vertical="bottom"/>
    </xf>
    <xf numFmtId="60" fontId="4" fillId="3" borderId="5" applyNumberFormat="1" applyFont="1" applyFill="1" applyBorder="1" applyAlignment="1" applyProtection="0">
      <alignment horizontal="center" vertical="bottom"/>
    </xf>
    <xf numFmtId="3" fontId="0" fillId="2" borderId="5" applyNumberFormat="1" applyFont="1" applyFill="1" applyBorder="1" applyAlignment="1" applyProtection="0">
      <alignment vertical="bottom"/>
    </xf>
    <xf numFmtId="0" fontId="0" fillId="2" borderId="14" applyNumberFormat="0" applyFont="1" applyFill="1" applyBorder="1" applyAlignment="1" applyProtection="0">
      <alignment vertical="bottom"/>
    </xf>
    <xf numFmtId="0" fontId="0" fillId="2" borderId="15" applyNumberFormat="0" applyFont="1" applyFill="1" applyBorder="1" applyAlignment="1" applyProtection="0">
      <alignment vertical="bottom"/>
    </xf>
    <xf numFmtId="0" fontId="0" fillId="2" borderId="16" applyNumberFormat="0" applyFont="1" applyFill="1" applyBorder="1" applyAlignment="1" applyProtection="0">
      <alignment vertical="bottom"/>
    </xf>
  </cellXfs>
  <cellStyles count="1">
    <cellStyle name="Normal" xfId="0" builtinId="0"/>
  </cellStyles>
  <dxfs count="1">
    <dxf>
      <font>
        <color rgb="ffff0000"/>
      </font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aaaaaa"/>
      <rgbColor rgb="ffe2eeda"/>
      <rgbColor rgb="ff223962"/>
      <rgbColor rgb="ffff0000"/>
      <rgbColor rgb="ffe2eeda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Office 2013 - 2022 Theme">
  <a:themeElements>
    <a:clrScheme name="Office 2013 - 2022 Them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000FF"/>
      </a:hlink>
      <a:folHlink>
        <a:srgbClr val="FF00FF"/>
      </a:folHlink>
    </a:clrScheme>
    <a:fontScheme name="Office 2013 - 2022 Them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 2013 - 2022 Them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8" tIns="45718" rIns="45718" bIns="45718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sheet1.xml><?xml version="1.0" encoding="utf-8"?>
<worksheet xmlns:r="http://schemas.openxmlformats.org/officeDocument/2006/relationships" xmlns="http://schemas.openxmlformats.org/spreadsheetml/2006/main">
  <dimension ref="A1:W18"/>
  <sheetViews>
    <sheetView workbookViewId="0" showGridLines="0" defaultGridColor="1"/>
  </sheetViews>
  <sheetFormatPr defaultColWidth="8.66667" defaultRowHeight="14.75" customHeight="1" outlineLevelRow="0" outlineLevelCol="0"/>
  <cols>
    <col min="1" max="1" width="8.67188" style="1" customWidth="1"/>
    <col min="2" max="2" width="10.5" style="1" customWidth="1"/>
    <col min="3" max="3" width="42.6719" style="1" customWidth="1"/>
    <col min="4" max="4" width="18.1719" style="1" customWidth="1"/>
    <col min="5" max="6" width="17" style="1" customWidth="1"/>
    <col min="7" max="7" width="12.6719" style="1" customWidth="1"/>
    <col min="8" max="8" width="20" style="1" customWidth="1"/>
    <col min="9" max="9" width="23.1719" style="1" customWidth="1"/>
    <col min="10" max="10" width="21.5" style="1" customWidth="1"/>
    <col min="11" max="11" width="15" style="1" customWidth="1"/>
    <col min="12" max="12" width="24" style="1" customWidth="1"/>
    <col min="13" max="13" width="18" style="1" customWidth="1"/>
    <col min="14" max="16" width="21.6719" style="1" customWidth="1"/>
    <col min="17" max="17" width="23" style="1" customWidth="1"/>
    <col min="18" max="18" width="26.5" style="1" customWidth="1"/>
    <col min="19" max="20" width="21.6719" style="1" customWidth="1"/>
    <col min="21" max="21" width="21" style="1" customWidth="1"/>
    <col min="22" max="22" width="12.6719" style="1" customWidth="1"/>
    <col min="23" max="23" width="17" style="1" customWidth="1"/>
    <col min="24" max="16384" width="8.67188" style="1" customWidth="1"/>
  </cols>
  <sheetData>
    <row r="1" ht="13.75" customHeight="1">
      <c r="A1" s="2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4"/>
    </row>
    <row r="2" ht="13.75" customHeight="1">
      <c r="A2" s="5"/>
      <c r="B2" s="6"/>
      <c r="C2" t="s" s="7">
        <v>0</v>
      </c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8"/>
    </row>
    <row r="3" ht="13.75" customHeight="1">
      <c r="A3" s="5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8"/>
    </row>
    <row r="4" ht="15" customHeight="1">
      <c r="A4" s="5"/>
      <c r="B4" s="9"/>
      <c r="C4" s="9"/>
      <c r="D4" s="9"/>
      <c r="E4" s="9"/>
      <c r="F4" s="9"/>
      <c r="G4" s="9"/>
      <c r="H4" s="9"/>
      <c r="I4" s="9"/>
      <c r="J4" s="10" cm="1">
        <f t="array" ref="J4">SUM(J6:J10)</f>
        <v>127879481.399672</v>
      </c>
      <c r="K4" s="10" cm="1">
        <f t="array" ref="K4">SUM(K6:K10)</f>
        <v>41030464.1116293</v>
      </c>
      <c r="L4" s="10" cm="1">
        <f t="array" ref="L4">SUM(L6:L10)</f>
        <v>5837572.47147475</v>
      </c>
      <c r="M4" s="11" cm="1">
        <f t="array" ref="M4">AVERAGE(M6:M15)</f>
        <v>0.398350876633326</v>
      </c>
      <c r="N4" s="12" cm="1">
        <f t="array" ref="N4">AVERAGE(N6:N15)</f>
        <v>1.62027270269701</v>
      </c>
      <c r="O4" s="11" cm="1">
        <f t="array" ref="O4">AVERAGE(O6:O15)</f>
        <v>0.250916728138924</v>
      </c>
      <c r="P4" s="12" cm="1">
        <f t="array" ref="P4">AVERAGE(P6:P15)</f>
        <v>1.53443573768982</v>
      </c>
      <c r="Q4" s="11" cm="1">
        <f t="array" ref="Q4">AVERAGE(Q6:Q15)</f>
        <v>0.617698410153389</v>
      </c>
      <c r="R4" s="12" cm="1">
        <f t="array" ref="R4">AVERAGE(R6:R15)</f>
        <v>2.43984237321516</v>
      </c>
      <c r="S4" s="13" cm="1">
        <f t="array" ref="S4">AVERAGE(S6:S15)</f>
        <v>0.0638358599637069</v>
      </c>
      <c r="T4" s="13" cm="1">
        <f t="array" ref="T4">AVERAGE(T6:T15)</f>
        <v>0.05</v>
      </c>
      <c r="U4" s="9"/>
      <c r="V4" s="6"/>
      <c r="W4" s="8"/>
    </row>
    <row r="5" ht="30" customHeight="1">
      <c r="A5" s="14"/>
      <c r="B5" t="s" s="15">
        <v>1</v>
      </c>
      <c r="C5" t="s" s="16">
        <v>2</v>
      </c>
      <c r="D5" t="s" s="16">
        <v>3</v>
      </c>
      <c r="E5" t="s" s="16">
        <v>4</v>
      </c>
      <c r="F5" t="s" s="16">
        <v>5</v>
      </c>
      <c r="G5" t="s" s="16">
        <v>6</v>
      </c>
      <c r="H5" t="s" s="16">
        <v>7</v>
      </c>
      <c r="I5" t="s" s="16">
        <v>8</v>
      </c>
      <c r="J5" t="s" s="16">
        <v>9</v>
      </c>
      <c r="K5" t="s" s="16">
        <v>10</v>
      </c>
      <c r="L5" t="s" s="16">
        <v>11</v>
      </c>
      <c r="M5" t="s" s="16">
        <v>12</v>
      </c>
      <c r="N5" t="s" s="16">
        <v>13</v>
      </c>
      <c r="O5" t="s" s="16">
        <v>14</v>
      </c>
      <c r="P5" t="s" s="16">
        <v>15</v>
      </c>
      <c r="Q5" t="s" s="16">
        <v>16</v>
      </c>
      <c r="R5" t="s" s="16">
        <v>17</v>
      </c>
      <c r="S5" t="s" s="16">
        <v>18</v>
      </c>
      <c r="T5" t="s" s="16">
        <v>19</v>
      </c>
      <c r="U5" t="s" s="17">
        <v>20</v>
      </c>
      <c r="V5" s="18"/>
      <c r="W5" s="19"/>
    </row>
    <row r="6" ht="15" customHeight="1">
      <c r="A6" s="5"/>
      <c r="B6" s="20">
        <v>1</v>
      </c>
      <c r="C6" t="s" s="21">
        <v>21</v>
      </c>
      <c r="D6" t="s" s="22">
        <v>22</v>
      </c>
      <c r="E6" t="s" s="22">
        <v>23</v>
      </c>
      <c r="F6" t="s" s="22">
        <v>24</v>
      </c>
      <c r="G6" t="s" s="22">
        <v>25</v>
      </c>
      <c r="H6" s="23">
        <v>46234</v>
      </c>
      <c r="I6" s="23">
        <v>46965</v>
      </c>
      <c r="J6" s="24">
        <v>94538305.1316309</v>
      </c>
      <c r="K6" s="25">
        <v>28821509.1116293</v>
      </c>
      <c r="L6" s="24">
        <v>2916216</v>
      </c>
      <c r="M6" s="26">
        <v>0.172352629899979</v>
      </c>
      <c r="N6" s="27">
        <v>1.97081810809102</v>
      </c>
      <c r="O6" s="26">
        <v>0.152333456277847</v>
      </c>
      <c r="P6" s="27">
        <v>1.81887147537963</v>
      </c>
      <c r="Q6" s="26">
        <v>0.291365665197372</v>
      </c>
      <c r="R6" s="27">
        <v>3.1145334772904</v>
      </c>
      <c r="S6" s="26">
        <v>0.0605310188204026</v>
      </c>
      <c r="T6" s="26">
        <v>0.05</v>
      </c>
      <c r="U6" t="s" s="22">
        <v>26</v>
      </c>
      <c r="V6" s="28"/>
      <c r="W6" s="8"/>
    </row>
    <row r="7" ht="15" customHeight="1">
      <c r="A7" s="5"/>
      <c r="B7" s="29" cm="1">
        <f t="array" ref="B7">B6+1</f>
        <v>2</v>
      </c>
      <c r="C7" t="s" s="30">
        <v>27</v>
      </c>
      <c r="D7" t="s" s="31">
        <v>22</v>
      </c>
      <c r="E7" t="s" s="31">
        <v>28</v>
      </c>
      <c r="F7" t="s" s="31">
        <v>29</v>
      </c>
      <c r="G7" t="s" s="31">
        <v>30</v>
      </c>
      <c r="H7" s="32">
        <v>44124</v>
      </c>
      <c r="I7" s="32">
        <v>44501</v>
      </c>
      <c r="J7" s="33">
        <v>31941176.2680412</v>
      </c>
      <c r="K7" s="34">
        <v>10808955</v>
      </c>
      <c r="L7" s="33">
        <v>2871356.47147475</v>
      </c>
      <c r="M7" s="35">
        <v>0.5227000000000001</v>
      </c>
      <c r="N7" s="36">
        <v>1.39</v>
      </c>
      <c r="O7" s="35">
        <v>0.3495</v>
      </c>
      <c r="P7" s="36">
        <v>1.25</v>
      </c>
      <c r="Q7" s="35">
        <v>0.9440311551094061</v>
      </c>
      <c r="R7" s="36">
        <v>1.76515126913991</v>
      </c>
      <c r="S7" s="35">
        <v>0.06714070110701111</v>
      </c>
      <c r="T7" s="37"/>
      <c r="U7" t="s" s="31">
        <v>31</v>
      </c>
      <c r="V7" s="28"/>
      <c r="W7" s="8"/>
    </row>
    <row r="8" ht="15" customHeight="1">
      <c r="A8" s="5"/>
      <c r="B8" s="29" cm="1">
        <f t="array" ref="B8">B7+1</f>
        <v>3</v>
      </c>
      <c r="C8" t="s" s="30">
        <v>32</v>
      </c>
      <c r="D8" t="s" s="31">
        <v>22</v>
      </c>
      <c r="E8" t="s" s="31">
        <v>28</v>
      </c>
      <c r="F8" t="s" s="31">
        <v>33</v>
      </c>
      <c r="G8" t="s" s="31">
        <v>34</v>
      </c>
      <c r="H8" s="32">
        <v>42614</v>
      </c>
      <c r="I8" s="32">
        <v>42929</v>
      </c>
      <c r="J8" s="33">
        <v>1400000</v>
      </c>
      <c r="K8" s="34">
        <v>1400000</v>
      </c>
      <c r="L8" s="33">
        <v>50000</v>
      </c>
      <c r="M8" s="35">
        <v>0.5</v>
      </c>
      <c r="N8" s="36">
        <v>1.5</v>
      </c>
      <c r="O8" t="s" s="31">
        <v>35</v>
      </c>
      <c r="P8" t="s" s="31">
        <v>36</v>
      </c>
      <c r="Q8" t="s" s="31">
        <v>37</v>
      </c>
      <c r="R8" t="s" s="31">
        <v>37</v>
      </c>
      <c r="S8" t="s" s="31">
        <v>38</v>
      </c>
      <c r="T8" s="35"/>
      <c r="U8" t="s" s="31">
        <v>31</v>
      </c>
      <c r="V8" s="28"/>
      <c r="W8" s="8"/>
    </row>
    <row r="9" ht="13.55" customHeight="1">
      <c r="A9" s="5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8"/>
    </row>
    <row r="10" ht="13.55" customHeight="1">
      <c r="A10" s="5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8"/>
    </row>
    <row r="11" ht="13.55" customHeight="1">
      <c r="A11" s="5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8"/>
    </row>
    <row r="12" ht="13.55" customHeight="1">
      <c r="A12" s="5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8"/>
    </row>
    <row r="13" ht="14.75" customHeight="1">
      <c r="A13" s="5"/>
      <c r="B13" s="6"/>
      <c r="C13" s="6"/>
      <c r="D13" s="6"/>
      <c r="E13" s="6"/>
      <c r="F13" s="6"/>
      <c r="G13" s="6"/>
      <c r="H13" s="6"/>
      <c r="I13" s="6"/>
      <c r="J13" s="38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8"/>
    </row>
    <row r="14" ht="14.75" customHeight="1">
      <c r="A14" s="5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8"/>
    </row>
    <row r="15" ht="14.75" customHeight="1">
      <c r="A15" s="5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8"/>
    </row>
    <row r="16" ht="14.75" customHeight="1">
      <c r="A16" s="5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8"/>
    </row>
    <row r="17" ht="14.75" customHeight="1">
      <c r="A17" s="5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8"/>
    </row>
    <row r="18" ht="14.75" customHeight="1">
      <c r="A18" s="39"/>
      <c r="B18" s="40"/>
      <c r="C18" s="40"/>
      <c r="D18" s="40"/>
      <c r="E18" s="40"/>
      <c r="F18" s="40"/>
      <c r="G18" s="40"/>
      <c r="H18" s="40"/>
      <c r="I18" s="40"/>
      <c r="J18" s="40"/>
      <c r="K18" s="40"/>
      <c r="L18" s="40"/>
      <c r="M18" s="40"/>
      <c r="N18" s="40"/>
      <c r="O18" s="40"/>
      <c r="P18" s="40"/>
      <c r="Q18" s="40"/>
      <c r="R18" s="40"/>
      <c r="S18" s="40"/>
      <c r="T18" s="40"/>
      <c r="U18" s="40"/>
      <c r="V18" s="40"/>
      <c r="W18" s="41"/>
    </row>
  </sheetData>
  <conditionalFormatting sqref="K6:K8">
    <cfRule type="cellIs" dxfId="0" priority="1" operator="lessThan" stopIfTrue="1">
      <formula>0</formula>
    </cfRule>
  </conditionalFormatting>
  <pageMargins left="0.7" right="0.7" top="0.75" bottom="0.75" header="0.3" footer="0.3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