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Lot Delivery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<sst xmlns="http://schemas.openxmlformats.org/spreadsheetml/2006/main" uniqueCount="65">
  <si>
    <t>Realized Returns (Full Cycle Projects)</t>
  </si>
  <si>
    <t>Project:</t>
  </si>
  <si>
    <t>Name of Project:</t>
  </si>
  <si>
    <t>Project Type:</t>
  </si>
  <si>
    <t>Business Plan:</t>
  </si>
  <si>
    <t>City:</t>
  </si>
  <si>
    <t>State:</t>
  </si>
  <si>
    <t>Start Date:</t>
  </si>
  <si>
    <t>Estimated Date of Disposition:</t>
  </si>
  <si>
    <t>Total Capitalization:</t>
  </si>
  <si>
    <t>Total Equity:</t>
  </si>
  <si>
    <t>Sponsor Co-Investment:</t>
  </si>
  <si>
    <t>Projected Deal IRR:</t>
  </si>
  <si>
    <t>Projected Deal Multiple:</t>
  </si>
  <si>
    <t>Projected/Realized LP IRR:</t>
  </si>
  <si>
    <t>Projected/Realized LP Multiple:</t>
  </si>
  <si>
    <t>Projected/Realized GP IRR:</t>
  </si>
  <si>
    <t>Projected/Realized GP Multiple:</t>
  </si>
  <si>
    <t>Going-In Cap Rate:</t>
  </si>
  <si>
    <t>Exit Cap Rate:</t>
  </si>
  <si>
    <t>Additional Comments:</t>
  </si>
  <si>
    <t>Scenic Falls, GA</t>
  </si>
  <si>
    <t>Built to Sale</t>
  </si>
  <si>
    <t xml:space="preserve">New Construction </t>
  </si>
  <si>
    <t>Scenic Falls</t>
  </si>
  <si>
    <t>GA</t>
  </si>
  <si>
    <t>Ongoing-6 Month Hold</t>
  </si>
  <si>
    <t>1.23x</t>
  </si>
  <si>
    <t>Infinite</t>
  </si>
  <si>
    <t>NA</t>
  </si>
  <si>
    <t>Realized</t>
  </si>
  <si>
    <t>Hall County, GA</t>
  </si>
  <si>
    <t>Hall County</t>
  </si>
  <si>
    <t>Fixed 9%</t>
  </si>
  <si>
    <t>N/A</t>
  </si>
  <si>
    <t>Steeple Chase</t>
  </si>
  <si>
    <t>Hoschton</t>
  </si>
  <si>
    <t>Under Construction</t>
  </si>
  <si>
    <t>Athens Mixed Use (Land Development)</t>
  </si>
  <si>
    <t>Land Development</t>
  </si>
  <si>
    <t>Athens</t>
  </si>
  <si>
    <t>AL</t>
  </si>
  <si>
    <t>Heritage Village</t>
  </si>
  <si>
    <t>Lot Delivery</t>
  </si>
  <si>
    <t>Lot Construction</t>
  </si>
  <si>
    <t>Huntsville</t>
  </si>
  <si>
    <t>Creekside</t>
  </si>
  <si>
    <t>11/31/2025</t>
  </si>
  <si>
    <t>Emma Phase II</t>
  </si>
  <si>
    <t>Haselton Phase I and II</t>
  </si>
  <si>
    <t>Paper Lots</t>
  </si>
  <si>
    <t>Under LDP Permits</t>
  </si>
  <si>
    <t>Gainesville</t>
  </si>
  <si>
    <t>In Pipeline</t>
  </si>
  <si>
    <t>Haselton Phase III: The Cliffs at Lake Lanier</t>
  </si>
  <si>
    <t>Cobblestone</t>
  </si>
  <si>
    <t>Savannah</t>
  </si>
  <si>
    <t>COS, CO</t>
  </si>
  <si>
    <t>Land Sale</t>
  </si>
  <si>
    <t>Forward Sale</t>
  </si>
  <si>
    <t>Colorado Springs</t>
  </si>
  <si>
    <t>CO</t>
  </si>
  <si>
    <t>Baltimore Hill</t>
  </si>
  <si>
    <t>Song Swallow</t>
  </si>
  <si>
    <t>Dawsonville</t>
  </si>
</sst>
</file>

<file path=xl/styles.xml><?xml version="1.0" encoding="utf-8"?>
<styleSheet xmlns="http://schemas.openxmlformats.org/spreadsheetml/2006/main">
  <numFmts count="7">
    <numFmt numFmtId="0" formatCode="General"/>
    <numFmt numFmtId="59" formatCode="&quot;$&quot;#,##0"/>
    <numFmt numFmtId="60" formatCode="0.0%"/>
    <numFmt numFmtId="61" formatCode="#,##0.00&quot;x&quot;"/>
    <numFmt numFmtId="62" formatCode="&quot;Project &quot;0"/>
    <numFmt numFmtId="63" formatCode="&quot;$&quot;#,##0&quot; &quot;;(&quot;$&quot;#,##0)"/>
    <numFmt numFmtId="64" formatCode="0.00&quot;x&quot;"/>
  </numFmts>
  <fonts count="6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1"/>
      <color indexed="8"/>
      <name val="Calibri"/>
    </font>
    <font>
      <sz val="11"/>
      <color indexed="8"/>
      <name val="Garamond"/>
    </font>
    <font>
      <b val="1"/>
      <sz val="11"/>
      <color indexed="9"/>
      <name val="Garamond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</fills>
  <borders count="17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62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0" fontId="0" fillId="2" borderId="2" applyNumberFormat="0" applyFont="1" applyFill="1" applyBorder="1" applyAlignment="1" applyProtection="0">
      <alignment vertical="bottom"/>
    </xf>
    <xf numFmtId="0" fontId="0" fillId="2" borderId="3" applyNumberFormat="0" applyFont="1" applyFill="1" applyBorder="1" applyAlignment="1" applyProtection="0">
      <alignment vertical="bottom"/>
    </xf>
    <xf numFmtId="0" fontId="0" fillId="2" borderId="4" applyNumberFormat="0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3" fillId="3" borderId="5" applyNumberFormat="1" applyFont="1" applyFill="1" applyBorder="1" applyAlignment="1" applyProtection="0">
      <alignment vertical="bottom"/>
    </xf>
    <xf numFmtId="0" fontId="0" fillId="2" borderId="6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59" fontId="4" fillId="2" borderId="7" applyNumberFormat="1" applyFont="1" applyFill="1" applyBorder="1" applyAlignment="1" applyProtection="0">
      <alignment horizontal="center" vertical="bottom"/>
    </xf>
    <xf numFmtId="60" fontId="4" fillId="2" borderId="7" applyNumberFormat="1" applyFont="1" applyFill="1" applyBorder="1" applyAlignment="1" applyProtection="0">
      <alignment horizontal="center" vertical="bottom"/>
    </xf>
    <xf numFmtId="61" fontId="4" fillId="2" borderId="7" applyNumberFormat="1" applyFont="1" applyFill="1" applyBorder="1" applyAlignment="1" applyProtection="0">
      <alignment horizontal="center" vertical="bottom"/>
    </xf>
    <xf numFmtId="10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49" fontId="5" fillId="4" borderId="9" applyNumberFormat="1" applyFont="1" applyFill="1" applyBorder="1" applyAlignment="1" applyProtection="0">
      <alignment horizontal="center" vertical="bottom" wrapText="1"/>
    </xf>
    <xf numFmtId="49" fontId="5" fillId="4" borderId="10" applyNumberFormat="1" applyFont="1" applyFill="1" applyBorder="1" applyAlignment="1" applyProtection="0">
      <alignment horizontal="center" vertical="bottom" wrapText="1"/>
    </xf>
    <xf numFmtId="49" fontId="5" fillId="4" borderId="11" applyNumberFormat="1" applyFont="1" applyFill="1" applyBorder="1" applyAlignment="1" applyProtection="0">
      <alignment horizontal="center" vertical="bottom" wrapText="1"/>
    </xf>
    <xf numFmtId="0" fontId="0" fillId="2" borderId="12" applyNumberFormat="0" applyFont="1" applyFill="1" applyBorder="1" applyAlignment="1" applyProtection="0">
      <alignment vertical="bottom"/>
    </xf>
    <xf numFmtId="49" fontId="5" fillId="2" borderId="6" applyNumberFormat="1" applyFont="1" applyFill="1" applyBorder="1" applyAlignment="1" applyProtection="0">
      <alignment horizontal="center" vertical="bottom"/>
    </xf>
    <xf numFmtId="62" fontId="4" fillId="2" borderId="13" applyNumberFormat="1" applyFont="1" applyFill="1" applyBorder="1" applyAlignment="1" applyProtection="0">
      <alignment horizontal="center" vertical="bottom"/>
    </xf>
    <xf numFmtId="49" fontId="4" fillId="2" borderId="13" applyNumberFormat="1" applyFont="1" applyFill="1" applyBorder="1" applyAlignment="1" applyProtection="0">
      <alignment horizontal="left" vertical="center"/>
    </xf>
    <xf numFmtId="49" fontId="4" fillId="2" borderId="13" applyNumberFormat="1" applyFont="1" applyFill="1" applyBorder="1" applyAlignment="1" applyProtection="0">
      <alignment horizontal="center" vertical="center"/>
    </xf>
    <xf numFmtId="14" fontId="4" fillId="2" borderId="13" applyNumberFormat="1" applyFont="1" applyFill="1" applyBorder="1" applyAlignment="1" applyProtection="0">
      <alignment horizontal="center" vertical="center"/>
    </xf>
    <xf numFmtId="59" fontId="4" fillId="2" borderId="13" applyNumberFormat="1" applyFont="1" applyFill="1" applyBorder="1" applyAlignment="1" applyProtection="0">
      <alignment horizontal="center" vertical="center"/>
    </xf>
    <xf numFmtId="63" fontId="4" fillId="2" borderId="13" applyNumberFormat="1" applyFont="1" applyFill="1" applyBorder="1" applyAlignment="1" applyProtection="0">
      <alignment horizontal="center" vertical="center"/>
    </xf>
    <xf numFmtId="60" fontId="4" fillId="2" borderId="13" applyNumberFormat="1" applyFont="1" applyFill="1" applyBorder="1" applyAlignment="1" applyProtection="0">
      <alignment horizontal="center" vertical="center"/>
    </xf>
    <xf numFmtId="64" fontId="4" fillId="2" borderId="13" applyNumberFormat="1" applyFont="1" applyFill="1" applyBorder="1" applyAlignment="1" applyProtection="0">
      <alignment horizontal="center" vertical="center"/>
    </xf>
    <xf numFmtId="49" fontId="4" fillId="2" borderId="13" applyNumberFormat="1" applyFont="1" applyFill="1" applyBorder="1" applyAlignment="1" applyProtection="0">
      <alignment horizontal="center" vertical="bottom"/>
    </xf>
    <xf numFmtId="49" fontId="4" fillId="2" borderId="13" applyNumberFormat="1" applyFont="1" applyFill="1" applyBorder="1" applyAlignment="1" applyProtection="0">
      <alignment horizontal="center" vertical="center" wrapText="1"/>
    </xf>
    <xf numFmtId="49" fontId="4" fillId="2" borderId="5" applyNumberFormat="1" applyFont="1" applyFill="1" applyBorder="1" applyAlignment="1" applyProtection="0">
      <alignment vertical="bottom"/>
    </xf>
    <xf numFmtId="62" fontId="4" fillId="2" borderId="5" applyNumberFormat="1" applyFont="1" applyFill="1" applyBorder="1" applyAlignment="1" applyProtection="0">
      <alignment horizontal="center" vertical="bottom"/>
    </xf>
    <xf numFmtId="49" fontId="4" fillId="3" borderId="5" applyNumberFormat="1" applyFont="1" applyFill="1" applyBorder="1" applyAlignment="1" applyProtection="0">
      <alignment horizontal="left" vertical="bottom"/>
    </xf>
    <xf numFmtId="49" fontId="4" fillId="3" borderId="5" applyNumberFormat="1" applyFont="1" applyFill="1" applyBorder="1" applyAlignment="1" applyProtection="0">
      <alignment horizontal="center" vertical="center"/>
    </xf>
    <xf numFmtId="49" fontId="4" fillId="3" borderId="5" applyNumberFormat="1" applyFont="1" applyFill="1" applyBorder="1" applyAlignment="1" applyProtection="0">
      <alignment horizontal="center" vertical="bottom"/>
    </xf>
    <xf numFmtId="0" fontId="4" fillId="3" borderId="5" applyNumberFormat="1" applyFont="1" applyFill="1" applyBorder="1" applyAlignment="1" applyProtection="0">
      <alignment horizontal="center" vertical="bottom"/>
    </xf>
    <xf numFmtId="59" fontId="4" fillId="3" borderId="5" applyNumberFormat="1" applyFont="1" applyFill="1" applyBorder="1" applyAlignment="1" applyProtection="0">
      <alignment horizontal="center" vertical="bottom"/>
    </xf>
    <xf numFmtId="63" fontId="4" fillId="3" borderId="5" applyNumberFormat="1" applyFont="1" applyFill="1" applyBorder="1" applyAlignment="1" applyProtection="0">
      <alignment horizontal="center" vertical="bottom"/>
    </xf>
    <xf numFmtId="60" fontId="4" fillId="3" borderId="5" applyNumberFormat="1" applyFont="1" applyFill="1" applyBorder="1" applyAlignment="1" applyProtection="0">
      <alignment horizontal="center" vertical="bottom"/>
    </xf>
    <xf numFmtId="64" fontId="4" fillId="3" borderId="5" applyNumberFormat="1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horizontal="left" vertical="bottom"/>
    </xf>
    <xf numFmtId="49" fontId="4" fillId="2" borderId="5" applyNumberFormat="1" applyFont="1" applyFill="1" applyBorder="1" applyAlignment="1" applyProtection="0">
      <alignment horizontal="center" vertical="bottom"/>
    </xf>
    <xf numFmtId="14" fontId="4" fillId="2" borderId="5" applyNumberFormat="1" applyFont="1" applyFill="1" applyBorder="1" applyAlignment="1" applyProtection="0">
      <alignment horizontal="center" vertical="bottom"/>
    </xf>
    <xf numFmtId="59" fontId="4" fillId="2" borderId="5" applyNumberFormat="1" applyFont="1" applyFill="1" applyBorder="1" applyAlignment="1" applyProtection="0">
      <alignment horizontal="center" vertical="bottom"/>
    </xf>
    <xf numFmtId="63" fontId="4" fillId="2" borderId="5" applyNumberFormat="1" applyFont="1" applyFill="1" applyBorder="1" applyAlignment="1" applyProtection="0">
      <alignment horizontal="center" vertical="bottom"/>
    </xf>
    <xf numFmtId="60" fontId="4" fillId="2" borderId="5" applyNumberFormat="1" applyFont="1" applyFill="1" applyBorder="1" applyAlignment="1" applyProtection="0">
      <alignment horizontal="center" vertical="bottom"/>
    </xf>
    <xf numFmtId="64" fontId="4" fillId="2" borderId="5" applyNumberFormat="1" applyFont="1" applyFill="1" applyBorder="1" applyAlignment="1" applyProtection="0">
      <alignment horizontal="center" vertical="bottom"/>
    </xf>
    <xf numFmtId="49" fontId="4" fillId="2" borderId="6" applyNumberFormat="1" applyFont="1" applyFill="1" applyBorder="1" applyAlignment="1" applyProtection="0">
      <alignment horizontal="left" vertical="bottom"/>
    </xf>
    <xf numFmtId="49" fontId="4" fillId="3" borderId="5" applyNumberFormat="1" applyFont="1" applyFill="1" applyBorder="1" applyAlignment="1" applyProtection="0">
      <alignment vertical="bottom"/>
    </xf>
    <xf numFmtId="14" fontId="4" fillId="3" borderId="5" applyNumberFormat="1" applyFont="1" applyFill="1" applyBorder="1" applyAlignment="1" applyProtection="0">
      <alignment horizontal="center" vertical="bottom"/>
    </xf>
    <xf numFmtId="49" fontId="4" fillId="5" borderId="5" applyNumberFormat="1" applyFont="1" applyFill="1" applyBorder="1" applyAlignment="1" applyProtection="0">
      <alignment horizontal="left" vertical="bottom"/>
    </xf>
    <xf numFmtId="49" fontId="4" fillId="5" borderId="5" applyNumberFormat="1" applyFont="1" applyFill="1" applyBorder="1" applyAlignment="1" applyProtection="0">
      <alignment horizontal="center" vertical="bottom"/>
    </xf>
    <xf numFmtId="14" fontId="4" fillId="5" borderId="5" applyNumberFormat="1" applyFont="1" applyFill="1" applyBorder="1" applyAlignment="1" applyProtection="0">
      <alignment horizontal="center" vertical="bottom"/>
    </xf>
    <xf numFmtId="59" fontId="4" fillId="5" borderId="5" applyNumberFormat="1" applyFont="1" applyFill="1" applyBorder="1" applyAlignment="1" applyProtection="0">
      <alignment horizontal="center" vertical="bottom"/>
    </xf>
    <xf numFmtId="63" fontId="4" fillId="5" borderId="5" applyNumberFormat="1" applyFont="1" applyFill="1" applyBorder="1" applyAlignment="1" applyProtection="0">
      <alignment horizontal="center" vertical="bottom"/>
    </xf>
    <xf numFmtId="60" fontId="4" fillId="5" borderId="5" applyNumberFormat="1" applyFont="1" applyFill="1" applyBorder="1" applyAlignment="1" applyProtection="0">
      <alignment horizontal="center" vertical="bottom"/>
    </xf>
    <xf numFmtId="64" fontId="4" fillId="5" borderId="5" applyNumberFormat="1" applyFont="1" applyFill="1" applyBorder="1" applyAlignment="1" applyProtection="0">
      <alignment horizontal="center" vertical="bottom"/>
    </xf>
    <xf numFmtId="49" fontId="0" fillId="2" borderId="5" applyNumberFormat="1" applyFont="1" applyFill="1" applyBorder="1" applyAlignment="1" applyProtection="0">
      <alignment horizontal="center" vertical="bottom"/>
    </xf>
    <xf numFmtId="3" fontId="0" fillId="2" borderId="5" applyNumberFormat="1" applyFont="1" applyFill="1" applyBorder="1" applyAlignment="1" applyProtection="0">
      <alignment vertical="bottom"/>
    </xf>
    <xf numFmtId="0" fontId="0" fillId="2" borderId="14" applyNumberFormat="0" applyFont="1" applyFill="1" applyBorder="1" applyAlignment="1" applyProtection="0">
      <alignment vertical="bottom"/>
    </xf>
    <xf numFmtId="0" fontId="0" fillId="2" borderId="15" applyNumberFormat="0" applyFont="1" applyFill="1" applyBorder="1" applyAlignment="1" applyProtection="0">
      <alignment vertical="bottom"/>
    </xf>
    <xf numFmtId="0" fontId="0" fillId="2" borderId="16" applyNumberFormat="0" applyFont="1" applyFill="1" applyBorder="1" applyAlignment="1" applyProtection="0">
      <alignment vertical="bottom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e2eeda"/>
      <rgbColor rgb="ff223962"/>
      <rgbColor rgb="ffff0000"/>
      <rgbColor rgb="ffe2eed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2013 - 2022 Theme">
  <a:themeElements>
    <a:clrScheme name="Office 2013 - 2022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2022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2022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W28"/>
  <sheetViews>
    <sheetView workbookViewId="0" showGridLines="0" defaultGridColor="1"/>
  </sheetViews>
  <sheetFormatPr defaultColWidth="8.66667" defaultRowHeight="14.75" customHeight="1" outlineLevelRow="0" outlineLevelCol="0"/>
  <cols>
    <col min="1" max="1" width="8.67188" style="1" customWidth="1"/>
    <col min="2" max="2" width="10.5" style="1" customWidth="1"/>
    <col min="3" max="3" width="42.6719" style="1" customWidth="1"/>
    <col min="4" max="4" width="18.1719" style="1" customWidth="1"/>
    <col min="5" max="6" width="17" style="1" customWidth="1"/>
    <col min="7" max="7" width="12.6719" style="1" customWidth="1"/>
    <col min="8" max="8" width="20" style="1" customWidth="1"/>
    <col min="9" max="9" width="23.1719" style="1" customWidth="1"/>
    <col min="10" max="10" width="21.5" style="1" customWidth="1"/>
    <col min="11" max="11" width="15" style="1" customWidth="1"/>
    <col min="12" max="12" width="24" style="1" customWidth="1"/>
    <col min="13" max="13" width="18" style="1" customWidth="1"/>
    <col min="14" max="16" width="21.6719" style="1" customWidth="1"/>
    <col min="17" max="17" width="23" style="1" customWidth="1"/>
    <col min="18" max="18" width="26.5" style="1" customWidth="1"/>
    <col min="19" max="20" width="21.6719" style="1" customWidth="1"/>
    <col min="21" max="21" width="21" style="1" customWidth="1"/>
    <col min="22" max="22" width="12.6719" style="1" customWidth="1"/>
    <col min="23" max="23" width="17" style="1" customWidth="1"/>
    <col min="24" max="16384" width="8.67188" style="1" customWidth="1"/>
  </cols>
  <sheetData>
    <row r="1" ht="13.7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4"/>
    </row>
    <row r="2" ht="13.75" customHeight="1">
      <c r="A2" s="5"/>
      <c r="B2" s="6"/>
      <c r="C2" t="s" s="7">
        <v>0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8"/>
    </row>
    <row r="3" ht="13.75" customHeight="1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8"/>
    </row>
    <row r="4" ht="15" customHeight="1">
      <c r="A4" s="5"/>
      <c r="B4" s="9"/>
      <c r="C4" s="9"/>
      <c r="D4" s="9"/>
      <c r="E4" s="9"/>
      <c r="F4" s="9"/>
      <c r="G4" s="9"/>
      <c r="H4" s="9"/>
      <c r="I4" s="9"/>
      <c r="J4" s="10" cm="1">
        <f t="array" ref="J4">SUM(J6:J20)</f>
        <v>114422444.930081</v>
      </c>
      <c r="K4" s="10" cm="1">
        <f t="array" ref="K4">SUM(K6:K20)</f>
        <v>44438551.4019589</v>
      </c>
      <c r="L4" s="10" cm="1">
        <f t="array" ref="L4">SUM(L6:L20)</f>
        <v>10696011.2476189</v>
      </c>
      <c r="M4" s="11" cm="1">
        <f t="array" ref="M4">AVERAGE(M6:M25)</f>
        <v>0.822614120739424</v>
      </c>
      <c r="N4" s="12" cm="1">
        <f t="array" ref="N4">AVERAGE(N6:N25)</f>
        <v>2.51483738849391</v>
      </c>
      <c r="O4" s="11" cm="1">
        <f t="array" ref="O4">AVERAGE(O6:O25)</f>
        <v>0.41774075600364</v>
      </c>
      <c r="P4" s="12" cm="1">
        <f t="array" ref="P4">AVERAGE(P6:P25)</f>
        <v>1.75837141746832</v>
      </c>
      <c r="Q4" s="11" cm="1">
        <f t="array" ref="Q4">AVERAGE(Q6:Q25)</f>
        <v>1.53141676081753</v>
      </c>
      <c r="R4" s="12" cm="1">
        <f t="array" ref="R4">AVERAGE(R6:R25)</f>
        <v>5.37995772618781</v>
      </c>
      <c r="S4" s="13" cm="1">
        <f t="array" ref="S4">AVERAGE(S6:S25)</f>
      </c>
      <c r="T4" s="13" cm="1">
        <f t="array" ref="T4">AVERAGE(T6:T25)</f>
      </c>
      <c r="U4" s="9"/>
      <c r="V4" s="6"/>
      <c r="W4" s="8"/>
    </row>
    <row r="5" ht="30" customHeight="1">
      <c r="A5" s="14"/>
      <c r="B5" t="s" s="15">
        <v>1</v>
      </c>
      <c r="C5" t="s" s="16">
        <v>2</v>
      </c>
      <c r="D5" t="s" s="16">
        <v>3</v>
      </c>
      <c r="E5" t="s" s="16">
        <v>4</v>
      </c>
      <c r="F5" t="s" s="16">
        <v>5</v>
      </c>
      <c r="G5" t="s" s="16">
        <v>6</v>
      </c>
      <c r="H5" t="s" s="16">
        <v>7</v>
      </c>
      <c r="I5" t="s" s="16">
        <v>8</v>
      </c>
      <c r="J5" t="s" s="16">
        <v>9</v>
      </c>
      <c r="K5" t="s" s="16">
        <v>10</v>
      </c>
      <c r="L5" t="s" s="16">
        <v>11</v>
      </c>
      <c r="M5" t="s" s="16">
        <v>12</v>
      </c>
      <c r="N5" t="s" s="16">
        <v>13</v>
      </c>
      <c r="O5" t="s" s="16">
        <v>14</v>
      </c>
      <c r="P5" t="s" s="16">
        <v>15</v>
      </c>
      <c r="Q5" t="s" s="16">
        <v>16</v>
      </c>
      <c r="R5" t="s" s="16">
        <v>17</v>
      </c>
      <c r="S5" t="s" s="16">
        <v>18</v>
      </c>
      <c r="T5" t="s" s="16">
        <v>19</v>
      </c>
      <c r="U5" t="s" s="17">
        <v>20</v>
      </c>
      <c r="V5" s="18"/>
      <c r="W5" s="19"/>
    </row>
    <row r="6" ht="16" customHeight="1">
      <c r="A6" s="5"/>
      <c r="B6" s="20">
        <v>1</v>
      </c>
      <c r="C6" t="s" s="21">
        <v>21</v>
      </c>
      <c r="D6" t="s" s="22">
        <v>22</v>
      </c>
      <c r="E6" t="s" s="22">
        <v>23</v>
      </c>
      <c r="F6" t="s" s="22">
        <v>24</v>
      </c>
      <c r="G6" t="s" s="22">
        <v>25</v>
      </c>
      <c r="H6" s="23">
        <v>43657</v>
      </c>
      <c r="I6" t="s" s="22">
        <v>26</v>
      </c>
      <c r="J6" s="24">
        <v>2850000</v>
      </c>
      <c r="K6" s="25">
        <v>2850000</v>
      </c>
      <c r="L6" s="24">
        <v>0</v>
      </c>
      <c r="M6" s="26">
        <v>0.39</v>
      </c>
      <c r="N6" s="27">
        <v>1.39</v>
      </c>
      <c r="O6" s="26">
        <v>0.234</v>
      </c>
      <c r="P6" t="s" s="22">
        <v>27</v>
      </c>
      <c r="Q6" t="s" s="28">
        <v>28</v>
      </c>
      <c r="R6" t="s" s="28">
        <v>28</v>
      </c>
      <c r="S6" t="s" s="22">
        <v>29</v>
      </c>
      <c r="T6" t="s" s="22">
        <v>29</v>
      </c>
      <c r="U6" t="s" s="29">
        <v>30</v>
      </c>
      <c r="V6" s="30"/>
      <c r="W6" s="8"/>
    </row>
    <row r="7" ht="15" customHeight="1">
      <c r="A7" s="5"/>
      <c r="B7" s="31" cm="1">
        <f t="array" ref="B7">B6+1</f>
        <v>2</v>
      </c>
      <c r="C7" t="s" s="32">
        <v>31</v>
      </c>
      <c r="D7" t="s" s="33">
        <v>22</v>
      </c>
      <c r="E7" t="s" s="33">
        <v>23</v>
      </c>
      <c r="F7" t="s" s="34">
        <v>32</v>
      </c>
      <c r="G7" t="s" s="34">
        <v>25</v>
      </c>
      <c r="H7" s="35">
        <v>2018</v>
      </c>
      <c r="I7" s="35">
        <v>2019</v>
      </c>
      <c r="J7" s="36">
        <v>2227000</v>
      </c>
      <c r="K7" s="37">
        <v>400000</v>
      </c>
      <c r="L7" s="36">
        <v>400000</v>
      </c>
      <c r="M7" s="38">
        <v>0.22</v>
      </c>
      <c r="N7" s="39">
        <v>1.84</v>
      </c>
      <c r="O7" t="s" s="34">
        <v>33</v>
      </c>
      <c r="P7" t="s" s="34">
        <v>34</v>
      </c>
      <c r="Q7" t="s" s="34">
        <v>28</v>
      </c>
      <c r="R7" t="s" s="34">
        <v>28</v>
      </c>
      <c r="S7" t="s" s="34">
        <v>29</v>
      </c>
      <c r="T7" t="s" s="34">
        <v>29</v>
      </c>
      <c r="U7" t="s" s="34">
        <v>30</v>
      </c>
      <c r="V7" s="30"/>
      <c r="W7" s="8"/>
    </row>
    <row r="8" ht="15" customHeight="1">
      <c r="A8" s="5"/>
      <c r="B8" s="31" cm="1">
        <f t="array" ref="B8">B7+1</f>
        <v>3</v>
      </c>
      <c r="C8" t="s" s="40">
        <v>35</v>
      </c>
      <c r="D8" t="s" s="41">
        <v>22</v>
      </c>
      <c r="E8" t="s" s="41">
        <v>23</v>
      </c>
      <c r="F8" t="s" s="41">
        <v>36</v>
      </c>
      <c r="G8" t="s" s="41">
        <v>25</v>
      </c>
      <c r="H8" s="42">
        <v>44316</v>
      </c>
      <c r="I8" s="42">
        <v>45991</v>
      </c>
      <c r="J8" s="43">
        <v>6779142.02</v>
      </c>
      <c r="K8" s="44">
        <v>3126799.01</v>
      </c>
      <c r="L8" s="43">
        <v>1926799.01</v>
      </c>
      <c r="M8" s="45">
        <v>0.298923999071121</v>
      </c>
      <c r="N8" s="46">
        <v>1.65466624284239</v>
      </c>
      <c r="O8" s="45">
        <v>0.171804946660996</v>
      </c>
      <c r="P8" s="46">
        <v>1.69401066666667</v>
      </c>
      <c r="Q8" s="45">
        <v>0.749075376987457</v>
      </c>
      <c r="R8" s="46">
        <v>1.63016274852664</v>
      </c>
      <c r="S8" t="s" s="41">
        <v>29</v>
      </c>
      <c r="T8" t="s" s="41">
        <v>29</v>
      </c>
      <c r="U8" t="s" s="41">
        <v>37</v>
      </c>
      <c r="V8" s="30"/>
      <c r="W8" s="8"/>
    </row>
    <row r="9" ht="15" customHeight="1">
      <c r="A9" s="5"/>
      <c r="B9" s="31" cm="1">
        <f t="array" ref="B9">B8+1</f>
        <v>4</v>
      </c>
      <c r="C9" t="s" s="30">
        <v>38</v>
      </c>
      <c r="D9" t="s" s="41">
        <v>39</v>
      </c>
      <c r="E9" t="s" s="41">
        <v>23</v>
      </c>
      <c r="F9" t="s" s="41">
        <v>40</v>
      </c>
      <c r="G9" t="s" s="41">
        <v>41</v>
      </c>
      <c r="H9" s="42">
        <v>44742</v>
      </c>
      <c r="I9" s="42">
        <v>46022</v>
      </c>
      <c r="J9" s="43">
        <v>29614364.6734662</v>
      </c>
      <c r="K9" s="44">
        <v>11668182.9448907</v>
      </c>
      <c r="L9" s="43">
        <v>3216609.181152</v>
      </c>
      <c r="M9" s="45">
        <v>0.329206665039063</v>
      </c>
      <c r="N9" s="46">
        <v>1.74570349060606</v>
      </c>
      <c r="O9" s="45">
        <v>0.269476324319839</v>
      </c>
      <c r="P9" s="46">
        <v>1.90883645904625</v>
      </c>
      <c r="Q9" s="45">
        <v>0.29005965590477</v>
      </c>
      <c r="R9" s="46">
        <v>2.01234371753514</v>
      </c>
      <c r="S9" t="s" s="41">
        <v>29</v>
      </c>
      <c r="T9" t="s" s="41">
        <v>29</v>
      </c>
      <c r="U9" t="s" s="41">
        <v>37</v>
      </c>
      <c r="V9" s="30"/>
      <c r="W9" s="47"/>
    </row>
    <row r="10" ht="15" customHeight="1">
      <c r="A10" s="5"/>
      <c r="B10" s="31" cm="1">
        <f t="array" ref="B10">B9+1</f>
        <v>5</v>
      </c>
      <c r="C10" t="s" s="30">
        <v>42</v>
      </c>
      <c r="D10" t="s" s="41">
        <v>43</v>
      </c>
      <c r="E10" t="s" s="41">
        <v>44</v>
      </c>
      <c r="F10" t="s" s="41">
        <v>45</v>
      </c>
      <c r="G10" t="s" s="41">
        <v>41</v>
      </c>
      <c r="H10" s="42">
        <v>45322</v>
      </c>
      <c r="I10" s="42">
        <v>45991</v>
      </c>
      <c r="J10" s="43">
        <v>8733991.406903081</v>
      </c>
      <c r="K10" s="44">
        <v>1223497.85172577</v>
      </c>
      <c r="L10" s="43">
        <v>122349.785172577</v>
      </c>
      <c r="M10" s="45">
        <v>0.351110161132812</v>
      </c>
      <c r="N10" s="46">
        <v>1.73396826306663</v>
      </c>
      <c r="O10" s="45">
        <v>0.240000004882813</v>
      </c>
      <c r="P10" s="46">
        <v>1.48208339908305</v>
      </c>
      <c r="Q10" s="45">
        <v>0.55</v>
      </c>
      <c r="R10" s="46">
        <v>2</v>
      </c>
      <c r="S10" t="s" s="41">
        <v>29</v>
      </c>
      <c r="T10" t="s" s="41">
        <v>29</v>
      </c>
      <c r="U10" t="s" s="41">
        <v>37</v>
      </c>
      <c r="V10" s="30"/>
      <c r="W10" s="47"/>
    </row>
    <row r="11" ht="15" customHeight="1">
      <c r="A11" s="5"/>
      <c r="B11" s="31" cm="1">
        <f t="array" ref="B11">B10+1</f>
        <v>6</v>
      </c>
      <c r="C11" t="s" s="30">
        <v>46</v>
      </c>
      <c r="D11" t="s" s="41">
        <v>43</v>
      </c>
      <c r="E11" t="s" s="41">
        <v>44</v>
      </c>
      <c r="F11" t="s" s="41">
        <v>45</v>
      </c>
      <c r="G11" t="s" s="41">
        <v>41</v>
      </c>
      <c r="H11" s="42">
        <v>45292</v>
      </c>
      <c r="I11" t="s" s="41">
        <v>47</v>
      </c>
      <c r="J11" s="43">
        <v>3544402.12787948</v>
      </c>
      <c r="K11" s="44">
        <v>511100.53196987</v>
      </c>
      <c r="L11" s="43">
        <v>51110.053196987</v>
      </c>
      <c r="M11" s="45">
        <v>0.757395595703125</v>
      </c>
      <c r="N11" s="46">
        <v>1.42770034160991</v>
      </c>
      <c r="O11" s="45">
        <v>0.240000004882813</v>
      </c>
      <c r="P11" s="46">
        <v>1.14543728691619</v>
      </c>
      <c r="Q11" s="45">
        <v>1.12</v>
      </c>
      <c r="R11" s="46">
        <v>2.97</v>
      </c>
      <c r="S11" t="s" s="41">
        <v>29</v>
      </c>
      <c r="T11" t="s" s="41">
        <v>29</v>
      </c>
      <c r="U11" t="s" s="41">
        <v>37</v>
      </c>
      <c r="V11" s="30"/>
      <c r="W11" s="47"/>
    </row>
    <row r="12" ht="15" customHeight="1">
      <c r="A12" s="5"/>
      <c r="B12" s="31" cm="1">
        <f t="array" ref="B12">B11+1</f>
        <v>7</v>
      </c>
      <c r="C12" t="s" s="30">
        <v>48</v>
      </c>
      <c r="D12" t="s" s="41">
        <v>43</v>
      </c>
      <c r="E12" t="s" s="41">
        <v>44</v>
      </c>
      <c r="F12" t="s" s="41">
        <v>40</v>
      </c>
      <c r="G12" t="s" s="41">
        <v>41</v>
      </c>
      <c r="H12" s="42">
        <v>45901</v>
      </c>
      <c r="I12" s="42">
        <v>46721</v>
      </c>
      <c r="J12" s="43">
        <v>8812865.55959733</v>
      </c>
      <c r="K12" s="44">
        <v>1762573.11191947</v>
      </c>
      <c r="L12" s="43">
        <v>0</v>
      </c>
      <c r="M12" s="45">
        <v>0.20949392914772</v>
      </c>
      <c r="N12" s="46">
        <v>1.55727301963264</v>
      </c>
      <c r="O12" s="45">
        <v>0.186006235351563</v>
      </c>
      <c r="P12" s="46">
        <v>1.48845012410275</v>
      </c>
      <c r="Q12" s="45">
        <v>0.395990424804688</v>
      </c>
      <c r="R12" s="46">
        <v>2.17667907940164</v>
      </c>
      <c r="S12" t="s" s="41">
        <v>29</v>
      </c>
      <c r="T12" t="s" s="41">
        <v>29</v>
      </c>
      <c r="U12" t="s" s="41">
        <v>37</v>
      </c>
      <c r="V12" s="30"/>
      <c r="W12" s="8"/>
    </row>
    <row r="13" ht="15" customHeight="1">
      <c r="A13" s="5"/>
      <c r="B13" s="31" cm="1">
        <f t="array" ref="B13">B12+1</f>
        <v>8</v>
      </c>
      <c r="C13" t="s" s="30">
        <v>49</v>
      </c>
      <c r="D13" t="s" s="41">
        <v>50</v>
      </c>
      <c r="E13" t="s" s="41">
        <v>51</v>
      </c>
      <c r="F13" t="s" s="41">
        <v>52</v>
      </c>
      <c r="G13" t="s" s="41">
        <v>25</v>
      </c>
      <c r="H13" s="42">
        <v>45107</v>
      </c>
      <c r="I13" s="42">
        <v>46022</v>
      </c>
      <c r="J13" s="43">
        <v>6498268.23875371</v>
      </c>
      <c r="K13" s="44">
        <v>6498268.23875371</v>
      </c>
      <c r="L13" s="43">
        <v>1817625.58875371</v>
      </c>
      <c r="M13" s="45">
        <v>0.179471831054688</v>
      </c>
      <c r="N13" s="46">
        <v>1.81437377264396</v>
      </c>
      <c r="O13" s="45">
        <v>0.114184604492187</v>
      </c>
      <c r="P13" s="46">
        <v>1.34286043217802</v>
      </c>
      <c r="Q13" s="45">
        <v>1.28214842773438</v>
      </c>
      <c r="R13" s="46">
        <v>9.991615312667919</v>
      </c>
      <c r="S13" t="s" s="41">
        <v>29</v>
      </c>
      <c r="T13" t="s" s="41">
        <v>29</v>
      </c>
      <c r="U13" t="s" s="41">
        <v>53</v>
      </c>
      <c r="V13" s="30"/>
      <c r="W13" s="8"/>
    </row>
    <row r="14" ht="15" customHeight="1">
      <c r="A14" s="5"/>
      <c r="B14" s="31" cm="1">
        <f t="array" ref="B14">B13+1</f>
        <v>9</v>
      </c>
      <c r="C14" t="s" s="48">
        <v>54</v>
      </c>
      <c r="D14" t="s" s="34">
        <v>50</v>
      </c>
      <c r="E14" t="s" s="34">
        <v>51</v>
      </c>
      <c r="F14" t="s" s="34">
        <v>52</v>
      </c>
      <c r="G14" t="s" s="34">
        <v>25</v>
      </c>
      <c r="H14" s="49">
        <v>44317</v>
      </c>
      <c r="I14" s="49">
        <v>45869</v>
      </c>
      <c r="J14" s="36">
        <v>2050987</v>
      </c>
      <c r="K14" s="37">
        <v>623235.05</v>
      </c>
      <c r="L14" s="36">
        <v>593402.3199999999</v>
      </c>
      <c r="M14" s="38">
        <v>1.23209120035172</v>
      </c>
      <c r="N14" s="39">
        <v>4.97113246791646</v>
      </c>
      <c r="O14" s="38">
        <v>0.626718121767044</v>
      </c>
      <c r="P14" s="39">
        <v>1.63312975808902</v>
      </c>
      <c r="Q14" s="38">
        <v>1.44070862531662</v>
      </c>
      <c r="R14" s="39">
        <v>3.77769894316141</v>
      </c>
      <c r="S14" t="s" s="34">
        <v>29</v>
      </c>
      <c r="T14" t="s" s="34">
        <v>29</v>
      </c>
      <c r="U14" t="s" s="34">
        <v>30</v>
      </c>
      <c r="V14" s="30"/>
      <c r="W14" s="8"/>
    </row>
    <row r="15" ht="15" customHeight="1">
      <c r="A15" s="5"/>
      <c r="B15" s="31" cm="1">
        <f t="array" ref="B15">B14+1</f>
        <v>10</v>
      </c>
      <c r="C15" t="s" s="48">
        <v>55</v>
      </c>
      <c r="D15" t="s" s="34">
        <v>43</v>
      </c>
      <c r="E15" t="s" s="34">
        <v>44</v>
      </c>
      <c r="F15" t="s" s="34">
        <v>56</v>
      </c>
      <c r="G15" t="s" s="34">
        <v>25</v>
      </c>
      <c r="H15" s="49">
        <v>44681</v>
      </c>
      <c r="I15" s="49">
        <v>45535</v>
      </c>
      <c r="J15" s="36">
        <v>12770231.359</v>
      </c>
      <c r="K15" s="37">
        <v>12770231.359</v>
      </c>
      <c r="L15" s="36">
        <v>1279855</v>
      </c>
      <c r="M15" s="38">
        <v>0.173209768533707</v>
      </c>
      <c r="N15" s="39">
        <v>1.21930004475621</v>
      </c>
      <c r="O15" s="38">
        <v>0.152843934297562</v>
      </c>
      <c r="P15" s="39">
        <v>1.17757833868725</v>
      </c>
      <c r="Q15" s="38">
        <v>0.344</v>
      </c>
      <c r="R15" s="39">
        <v>1.44</v>
      </c>
      <c r="S15" t="s" s="34">
        <v>29</v>
      </c>
      <c r="T15" t="s" s="34">
        <v>29</v>
      </c>
      <c r="U15" t="s" s="34">
        <v>30</v>
      </c>
      <c r="V15" s="30"/>
      <c r="W15" s="8"/>
    </row>
    <row r="16" ht="15" customHeight="1">
      <c r="A16" s="5"/>
      <c r="B16" s="31" cm="1">
        <f t="array" ref="B16">B15+1</f>
        <v>11</v>
      </c>
      <c r="C16" t="s" s="50">
        <v>57</v>
      </c>
      <c r="D16" t="s" s="51">
        <v>58</v>
      </c>
      <c r="E16" t="s" s="51">
        <v>59</v>
      </c>
      <c r="F16" t="s" s="51">
        <v>60</v>
      </c>
      <c r="G16" t="s" s="51">
        <v>61</v>
      </c>
      <c r="H16" s="52">
        <v>43313</v>
      </c>
      <c r="I16" s="52">
        <v>43921</v>
      </c>
      <c r="J16" s="53">
        <v>4800000</v>
      </c>
      <c r="K16" s="54">
        <v>960000</v>
      </c>
      <c r="L16" s="53">
        <v>960000</v>
      </c>
      <c r="M16" s="55">
        <v>3.09</v>
      </c>
      <c r="N16" s="56">
        <v>5.4</v>
      </c>
      <c r="O16" t="s" s="51">
        <v>33</v>
      </c>
      <c r="P16" t="s" s="51">
        <v>34</v>
      </c>
      <c r="Q16" t="s" s="51">
        <v>28</v>
      </c>
      <c r="R16" t="s" s="51">
        <v>28</v>
      </c>
      <c r="S16" t="s" s="34">
        <v>29</v>
      </c>
      <c r="T16" t="s" s="34">
        <v>29</v>
      </c>
      <c r="U16" t="s" s="51">
        <v>30</v>
      </c>
      <c r="V16" s="30"/>
      <c r="W16" s="8"/>
    </row>
    <row r="17" ht="15" customHeight="1">
      <c r="A17" s="5"/>
      <c r="B17" s="31">
        <v>12</v>
      </c>
      <c r="C17" t="s" s="40">
        <v>62</v>
      </c>
      <c r="D17" t="s" s="41">
        <v>43</v>
      </c>
      <c r="E17" t="s" s="41">
        <v>44</v>
      </c>
      <c r="F17" t="s" s="41">
        <v>45</v>
      </c>
      <c r="G17" t="s" s="41">
        <v>41</v>
      </c>
      <c r="H17" s="42">
        <v>45688</v>
      </c>
      <c r="I17" s="42">
        <v>46326</v>
      </c>
      <c r="J17" s="43">
        <v>12444973.0369942</v>
      </c>
      <c r="K17" s="43">
        <v>1244497.30369942</v>
      </c>
      <c r="L17" s="43">
        <v>248243.734369942</v>
      </c>
      <c r="M17" s="45">
        <v>1.43090938476563</v>
      </c>
      <c r="N17" s="46">
        <v>2.79681841524172</v>
      </c>
      <c r="O17" s="45">
        <v>0.826657158203125</v>
      </c>
      <c r="P17" s="46">
        <v>1.92256030312009</v>
      </c>
      <c r="Q17" s="45">
        <v>3.9620666796875</v>
      </c>
      <c r="R17" s="46">
        <v>10.4804842006825</v>
      </c>
      <c r="S17" t="s" s="41">
        <v>29</v>
      </c>
      <c r="T17" t="s" s="41">
        <v>29</v>
      </c>
      <c r="U17" t="s" s="57">
        <v>29</v>
      </c>
      <c r="V17" s="30"/>
      <c r="W17" s="8"/>
    </row>
    <row r="18" ht="15" customHeight="1">
      <c r="A18" s="5"/>
      <c r="B18" s="31">
        <v>13</v>
      </c>
      <c r="C18" t="s" s="40">
        <v>63</v>
      </c>
      <c r="D18" t="s" s="41">
        <v>39</v>
      </c>
      <c r="E18" t="s" s="41">
        <v>23</v>
      </c>
      <c r="F18" t="s" s="41">
        <v>64</v>
      </c>
      <c r="G18" t="s" s="41">
        <v>25</v>
      </c>
      <c r="H18" s="42">
        <v>45808</v>
      </c>
      <c r="I18" s="42">
        <v>46660</v>
      </c>
      <c r="J18" s="43">
        <v>13296219.5074869</v>
      </c>
      <c r="K18" s="44">
        <v>800166</v>
      </c>
      <c r="L18" s="43">
        <v>80016.5749736875</v>
      </c>
      <c r="M18" s="45">
        <v>2.03217103481293</v>
      </c>
      <c r="N18" s="46">
        <v>5.14194999210481</v>
      </c>
      <c r="O18" s="45">
        <v>1.5334569811821</v>
      </c>
      <c r="P18" s="46">
        <v>3.78876740679393</v>
      </c>
      <c r="Q18" s="45">
        <v>5.18011841773987</v>
      </c>
      <c r="R18" s="46">
        <v>17.3205932599028</v>
      </c>
      <c r="S18" t="s" s="41">
        <v>29</v>
      </c>
      <c r="T18" t="s" s="41">
        <v>29</v>
      </c>
      <c r="U18" t="s" s="41">
        <v>53</v>
      </c>
      <c r="V18" s="30"/>
      <c r="W18" s="8"/>
    </row>
    <row r="19" ht="13.55" customHeight="1">
      <c r="A19" s="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8"/>
    </row>
    <row r="20" ht="13.55" customHeight="1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8"/>
    </row>
    <row r="21" ht="13.55" customHeight="1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8"/>
    </row>
    <row r="22" ht="13.55" customHeight="1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8"/>
    </row>
    <row r="23" ht="14.75" customHeight="1">
      <c r="A23" s="5"/>
      <c r="B23" s="6"/>
      <c r="C23" s="6"/>
      <c r="D23" s="6"/>
      <c r="E23" s="6"/>
      <c r="F23" s="6"/>
      <c r="G23" s="6"/>
      <c r="H23" s="6"/>
      <c r="I23" s="6"/>
      <c r="J23" s="58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8"/>
    </row>
    <row r="24" ht="14.75" customHeight="1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8"/>
    </row>
    <row r="25" ht="14.75" customHeight="1">
      <c r="A25" s="5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8"/>
    </row>
    <row r="26" ht="14.75" customHeight="1">
      <c r="A26" s="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8"/>
    </row>
    <row r="27" ht="14.75" customHeight="1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8"/>
    </row>
    <row r="28" ht="14.75" customHeight="1">
      <c r="A28" s="59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1"/>
    </row>
  </sheetData>
  <conditionalFormatting sqref="K6:K18">
    <cfRule type="cellIs" dxfId="0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